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ximkatimka/Downloads/"/>
    </mc:Choice>
  </mc:AlternateContent>
  <xr:revisionPtr revIDLastSave="0" documentId="13_ncr:1_{95436404-73FB-284F-94C9-D180BF029276}" xr6:coauthVersionLast="47" xr6:coauthVersionMax="47" xr10:uidLastSave="{00000000-0000-0000-0000-000000000000}"/>
  <bookViews>
    <workbookView xWindow="1220" yWindow="500" windowWidth="27580" windowHeight="1750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Лист1!$A$1:$L$104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J23" i="1"/>
  <c r="K23" i="1"/>
  <c r="L79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I67" i="1"/>
  <c r="I68" i="1"/>
  <c r="I69" i="1"/>
  <c r="I70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I50" i="1"/>
  <c r="I51" i="1"/>
  <c r="I52" i="1"/>
  <c r="I53" i="1"/>
  <c r="I54" i="1"/>
  <c r="I55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J67" i="1"/>
  <c r="K67" i="1"/>
  <c r="J68" i="1"/>
  <c r="K68" i="1"/>
  <c r="J69" i="1"/>
  <c r="K69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8" i="1"/>
  <c r="J98" i="1"/>
  <c r="J97" i="1" s="1"/>
  <c r="K98" i="1"/>
  <c r="K97" i="1" s="1"/>
  <c r="I99" i="1"/>
  <c r="J99" i="1"/>
  <c r="K99" i="1"/>
  <c r="I100" i="1"/>
  <c r="J100" i="1"/>
  <c r="K100" i="1"/>
  <c r="G101" i="1"/>
  <c r="H101" i="1" s="1"/>
  <c r="K57" i="1"/>
  <c r="J57" i="1"/>
  <c r="I57" i="1"/>
  <c r="K56" i="1"/>
  <c r="J56" i="1"/>
  <c r="I56" i="1"/>
  <c r="K55" i="1"/>
  <c r="J55" i="1"/>
  <c r="K54" i="1"/>
  <c r="J54" i="1"/>
  <c r="K53" i="1"/>
  <c r="J53" i="1"/>
  <c r="K52" i="1"/>
  <c r="J52" i="1"/>
  <c r="K51" i="1"/>
  <c r="J51" i="1"/>
  <c r="K50" i="1"/>
  <c r="J50" i="1"/>
  <c r="L97" i="1"/>
  <c r="I97" i="1" l="1"/>
  <c r="H97" i="1" s="1"/>
  <c r="K84" i="1"/>
  <c r="K78" i="1" s="1"/>
  <c r="K66" i="1" s="1"/>
  <c r="K22" i="1" s="1"/>
  <c r="I22" i="1"/>
  <c r="H22" i="1" s="1"/>
  <c r="J84" i="1"/>
  <c r="J78" i="1" s="1"/>
  <c r="J66" i="1" s="1"/>
  <c r="J22" i="1" s="1"/>
  <c r="L84" i="1"/>
  <c r="L78" i="1" s="1"/>
  <c r="L66" i="1" s="1"/>
  <c r="L22" i="1" s="1"/>
  <c r="I84" i="1"/>
  <c r="H84" i="1" s="1"/>
  <c r="I78" i="1" l="1"/>
  <c r="H78" i="1" s="1"/>
  <c r="I66" i="1"/>
  <c r="H66" i="1" s="1"/>
</calcChain>
</file>

<file path=xl/sharedStrings.xml><?xml version="1.0" encoding="utf-8"?>
<sst xmlns="http://schemas.openxmlformats.org/spreadsheetml/2006/main" count="51" uniqueCount="49">
  <si>
    <t>Производственное задание на изготовление деталей ДСП, ДВП.</t>
  </si>
  <si>
    <t>№</t>
  </si>
  <si>
    <t>Клиент:</t>
  </si>
  <si>
    <t>Итого:</t>
  </si>
  <si>
    <t>№ дет.</t>
  </si>
  <si>
    <t>Наименование детали</t>
  </si>
  <si>
    <t>Размеры в мм, кромка</t>
  </si>
  <si>
    <t>Кол. Шт.</t>
  </si>
  <si>
    <t>ДСП</t>
  </si>
  <si>
    <t>Кромка</t>
  </si>
  <si>
    <t>Высота</t>
  </si>
  <si>
    <t>кр.</t>
  </si>
  <si>
    <t>Ширина</t>
  </si>
  <si>
    <t>0,4мм</t>
  </si>
  <si>
    <t>2мм</t>
  </si>
  <si>
    <t>ПАЗ</t>
  </si>
  <si>
    <t>Всего:</t>
  </si>
  <si>
    <t xml:space="preserve">Разработано </t>
  </si>
  <si>
    <t>Проверено</t>
  </si>
  <si>
    <t>3,2-ХДФ под HWUF</t>
  </si>
  <si>
    <t>Пояснения к заполнению бланка.</t>
  </si>
  <si>
    <t>16, 25, 8 - толщина материала в мм</t>
  </si>
  <si>
    <t>Egger, РЛ - производители материала (ЭГГЕР, Русский Ламинат)</t>
  </si>
  <si>
    <t>НWUF, 111 - артикул или номер цвета</t>
  </si>
  <si>
    <t>КРОМКА (в цвет?)</t>
  </si>
  <si>
    <t>Ф.И.О</t>
  </si>
  <si>
    <t>Телефон</t>
  </si>
  <si>
    <t xml:space="preserve">                                     8-926-147-91-28</t>
  </si>
  <si>
    <t>25-Egger-W908 SM</t>
  </si>
  <si>
    <t>16-Egger-W908 SM</t>
  </si>
  <si>
    <r>
      <t>2</t>
    </r>
    <r>
      <rPr>
        <b/>
        <sz val="14"/>
        <color indexed="9"/>
        <rFont val="Cambria"/>
        <family val="1"/>
        <charset val="204"/>
      </rPr>
      <t xml:space="preserve"> </t>
    </r>
    <r>
      <rPr>
        <b/>
        <sz val="14"/>
        <rFont val="Times New Roman Cyr"/>
        <charset val="204"/>
      </rPr>
      <t xml:space="preserve">- </t>
    </r>
    <r>
      <rPr>
        <sz val="14"/>
        <rFont val="Times New Roman Cyr"/>
        <charset val="204"/>
      </rPr>
      <t>кромка 2мм</t>
    </r>
    <r>
      <rPr>
        <b/>
        <sz val="14"/>
        <color indexed="9"/>
        <rFont val="Times New Roman Cyr"/>
        <charset val="204"/>
      </rPr>
      <t xml:space="preserve">  0,4 </t>
    </r>
    <r>
      <rPr>
        <b/>
        <sz val="14"/>
        <rFont val="Times New Roman Cyr"/>
        <charset val="204"/>
      </rPr>
      <t>-</t>
    </r>
    <r>
      <rPr>
        <sz val="14"/>
        <rFont val="Times New Roman Cyr"/>
        <charset val="204"/>
      </rPr>
      <t>кромка 0,4мм,    - обозначение толщины кромок</t>
    </r>
  </si>
  <si>
    <t>16-РЛ 701 белый</t>
  </si>
  <si>
    <t>25-РЛ 701 белый</t>
  </si>
  <si>
    <t>2  - кромка 2 мм 1 раз(т.е. по одной стороне)</t>
  </si>
  <si>
    <t>0,4 0,4 - кромка 0,4 мм 2 раза</t>
  </si>
  <si>
    <t>2 0,4 - кромка 2 мм 1 раз и 0,4 мм 1раз</t>
  </si>
  <si>
    <t>ПАЗ, четверть</t>
  </si>
  <si>
    <t xml:space="preserve"> 2 2  - кромка 2 мм 2 раза(т.е. по 2-ум сторонам)</t>
  </si>
  <si>
    <t>Размер детали указывать нужно без кромки.</t>
  </si>
  <si>
    <t xml:space="preserve"> Кромка 0,4мм размер не увеличивает. </t>
  </si>
  <si>
    <t>задняя стенка</t>
  </si>
  <si>
    <t>белый гладкий</t>
  </si>
  <si>
    <t>Кромка 2 мм увеличивает размер на 2 мм.</t>
  </si>
  <si>
    <t>0,4 - кромка 0,4мм 1 раз</t>
  </si>
  <si>
    <t>ПРИМЕР!</t>
  </si>
  <si>
    <t>2-0,4</t>
  </si>
  <si>
    <t>0,4-0,4</t>
  </si>
  <si>
    <t>паз 12/16-7</t>
  </si>
  <si>
    <t xml:space="preserve">8-925-642-34-57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</si>
</sst>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04"/>
      <scheme val="minor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48"/>
      <name val="Times New Roman Cyr"/>
      <family val="1"/>
      <charset val="204"/>
    </font>
    <font>
      <sz val="13"/>
      <name val="Times New Roman Cyr"/>
      <family val="1"/>
      <charset val="204"/>
    </font>
    <font>
      <sz val="15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Arial Cyr"/>
      <family val="2"/>
      <charset val="204"/>
    </font>
    <font>
      <b/>
      <sz val="12"/>
      <name val="Times New Roman Cyr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  <font>
      <b/>
      <sz val="14"/>
      <name val="Arial Cyr"/>
      <family val="2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b/>
      <i/>
      <sz val="14"/>
      <name val="Arial Cyr"/>
      <charset val="204"/>
    </font>
    <font>
      <b/>
      <sz val="14"/>
      <color indexed="9"/>
      <name val="Times New Roman Cyr"/>
      <charset val="204"/>
    </font>
    <font>
      <b/>
      <sz val="14"/>
      <color indexed="9"/>
      <name val="Cambria"/>
      <family val="1"/>
      <charset val="204"/>
    </font>
    <font>
      <sz val="14"/>
      <name val="Times New Roman Cyr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theme="0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1" fillId="6" borderId="14" xfId="0" applyFont="1" applyFill="1" applyBorder="1" applyAlignment="1">
      <alignment horizontal="left" vertical="center"/>
    </xf>
    <xf numFmtId="49" fontId="3" fillId="6" borderId="15" xfId="0" applyNumberFormat="1" applyFont="1" applyFill="1" applyBorder="1" applyAlignment="1">
      <alignment horizontal="left" vertical="center"/>
    </xf>
    <xf numFmtId="0" fontId="21" fillId="6" borderId="0" xfId="0" applyFont="1" applyFill="1" applyAlignment="1">
      <alignment horizontal="left"/>
    </xf>
    <xf numFmtId="0" fontId="10" fillId="7" borderId="2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21" fillId="6" borderId="0" xfId="0" applyFont="1" applyFill="1" applyAlignment="1">
      <alignment horizontal="left"/>
    </xf>
    <xf numFmtId="0" fontId="22" fillId="6" borderId="0" xfId="0" applyFont="1" applyFill="1" applyAlignment="1">
      <alignment horizontal="center"/>
    </xf>
    <xf numFmtId="0" fontId="10" fillId="7" borderId="2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6" borderId="27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right" vertical="center" wrapText="1"/>
    </xf>
    <xf numFmtId="0" fontId="1" fillId="8" borderId="36" xfId="0" applyFont="1" applyFill="1" applyBorder="1" applyAlignment="1">
      <alignment horizontal="right" vertical="center" wrapText="1"/>
    </xf>
    <xf numFmtId="0" fontId="1" fillId="8" borderId="37" xfId="0" applyFont="1" applyFill="1" applyBorder="1" applyAlignment="1">
      <alignment horizontal="right" vertical="center" wrapText="1"/>
    </xf>
    <xf numFmtId="0" fontId="1" fillId="8" borderId="27" xfId="0" applyFont="1" applyFill="1" applyBorder="1" applyAlignment="1">
      <alignment horizontal="right" vertical="center" wrapText="1"/>
    </xf>
    <xf numFmtId="0" fontId="1" fillId="8" borderId="11" xfId="0" applyFont="1" applyFill="1" applyBorder="1" applyAlignment="1">
      <alignment horizontal="right" vertical="center" wrapText="1"/>
    </xf>
    <xf numFmtId="0" fontId="1" fillId="8" borderId="34" xfId="0" applyFont="1" applyFill="1" applyBorder="1" applyAlignment="1">
      <alignment horizontal="right" vertical="center" wrapText="1"/>
    </xf>
    <xf numFmtId="0" fontId="23" fillId="9" borderId="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condense val="0"/>
        <extend val="0"/>
        <sz val="11"/>
      </font>
      <fill>
        <patternFill patternType="solid">
          <fgColor indexed="26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106680</xdr:rowOff>
    </xdr:from>
    <xdr:to>
      <xdr:col>1</xdr:col>
      <xdr:colOff>487680</xdr:colOff>
      <xdr:row>2</xdr:row>
      <xdr:rowOff>200660</xdr:rowOff>
    </xdr:to>
    <xdr:pic>
      <xdr:nvPicPr>
        <xdr:cNvPr id="1074" name="Рисунок 3" descr="logo_5.pn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106680"/>
          <a:ext cx="61722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workbookViewId="0">
      <selection activeCell="J14" sqref="J14:N14"/>
    </sheetView>
  </sheetViews>
  <sheetFormatPr baseColWidth="10" defaultColWidth="9.1640625" defaultRowHeight="15"/>
  <cols>
    <col min="1" max="1" width="4.5" style="1" customWidth="1"/>
    <col min="2" max="2" width="22.33203125" style="1" customWidth="1"/>
    <col min="3" max="3" width="8.6640625" style="1" customWidth="1"/>
    <col min="4" max="4" width="8.1640625" style="1" bestFit="1" customWidth="1"/>
    <col min="5" max="5" width="9.33203125" style="40" customWidth="1"/>
    <col min="6" max="6" width="10.6640625" style="1" bestFit="1" customWidth="1"/>
    <col min="7" max="7" width="11.5" style="1" bestFit="1" customWidth="1"/>
    <col min="8" max="8" width="16.5" style="1" customWidth="1"/>
    <col min="9" max="9" width="5.6640625" style="1" hidden="1" customWidth="1"/>
    <col min="10" max="10" width="7.83203125" style="2" hidden="1" customWidth="1"/>
    <col min="11" max="12" width="6.1640625" style="2" hidden="1" customWidth="1"/>
    <col min="13" max="16384" width="9.1640625" style="1"/>
  </cols>
  <sheetData>
    <row r="1" spans="1:16" ht="25">
      <c r="A1" s="103" t="s">
        <v>48</v>
      </c>
      <c r="B1" s="104"/>
      <c r="C1" s="104"/>
      <c r="D1" s="104"/>
      <c r="E1" s="104"/>
      <c r="F1" s="104"/>
      <c r="G1" s="104"/>
      <c r="H1" s="105"/>
      <c r="I1" s="46"/>
      <c r="J1" s="47"/>
      <c r="K1" s="47"/>
      <c r="L1" s="47"/>
      <c r="M1" s="46"/>
      <c r="N1" s="46"/>
      <c r="O1" s="46"/>
      <c r="P1" s="46"/>
    </row>
    <row r="2" spans="1:16" ht="26" thickBot="1">
      <c r="A2" s="100" t="s">
        <v>27</v>
      </c>
      <c r="B2" s="101"/>
      <c r="C2" s="101"/>
      <c r="D2" s="101"/>
      <c r="E2" s="101"/>
      <c r="F2" s="101"/>
      <c r="G2" s="101"/>
      <c r="H2" s="102"/>
      <c r="I2" s="46"/>
      <c r="J2" s="47"/>
      <c r="K2" s="47"/>
      <c r="L2" s="47"/>
      <c r="M2" s="46"/>
      <c r="N2" s="46"/>
      <c r="O2" s="46"/>
      <c r="P2" s="46"/>
    </row>
    <row r="3" spans="1:16" ht="26" thickBot="1">
      <c r="A3" s="100"/>
      <c r="B3" s="101"/>
      <c r="C3" s="101"/>
      <c r="D3" s="101"/>
      <c r="E3" s="101"/>
      <c r="F3" s="101"/>
      <c r="G3" s="101"/>
      <c r="H3" s="102"/>
      <c r="I3" s="46"/>
      <c r="J3" s="47"/>
      <c r="K3" s="47"/>
      <c r="L3" s="47"/>
      <c r="M3" s="46"/>
      <c r="N3" s="46"/>
      <c r="O3" s="46"/>
      <c r="P3" s="46"/>
    </row>
    <row r="4" spans="1:16" ht="18">
      <c r="A4" s="81" t="s">
        <v>20</v>
      </c>
      <c r="B4" s="82"/>
      <c r="C4" s="82"/>
      <c r="D4" s="82"/>
      <c r="E4" s="82"/>
      <c r="F4" s="82"/>
      <c r="G4" s="82"/>
      <c r="H4" s="83"/>
      <c r="I4" s="46"/>
      <c r="J4" s="77"/>
      <c r="K4" s="77"/>
      <c r="L4" s="77"/>
      <c r="M4" s="77"/>
      <c r="N4" s="77"/>
      <c r="O4" s="46"/>
      <c r="P4" s="46"/>
    </row>
    <row r="5" spans="1:16" ht="18">
      <c r="A5" s="106" t="s">
        <v>30</v>
      </c>
      <c r="B5" s="107"/>
      <c r="C5" s="107"/>
      <c r="D5" s="107"/>
      <c r="E5" s="107"/>
      <c r="F5" s="107"/>
      <c r="G5" s="107"/>
      <c r="H5" s="108"/>
      <c r="I5" s="46"/>
      <c r="J5" s="76"/>
      <c r="K5" s="76"/>
      <c r="L5" s="76"/>
      <c r="M5" s="76"/>
      <c r="N5" s="76"/>
      <c r="O5" s="46"/>
      <c r="P5" s="46"/>
    </row>
    <row r="6" spans="1:16" ht="20">
      <c r="A6" s="78" t="s">
        <v>33</v>
      </c>
      <c r="B6" s="79"/>
      <c r="C6" s="79"/>
      <c r="D6" s="79"/>
      <c r="E6" s="79"/>
      <c r="F6" s="79"/>
      <c r="G6" s="79"/>
      <c r="H6" s="80"/>
      <c r="I6" s="46"/>
      <c r="J6" s="51"/>
      <c r="K6" s="51"/>
      <c r="L6" s="51"/>
      <c r="M6" s="51"/>
      <c r="N6" s="51"/>
      <c r="O6" s="46"/>
      <c r="P6" s="46"/>
    </row>
    <row r="7" spans="1:16" ht="20">
      <c r="A7" s="52" t="s">
        <v>37</v>
      </c>
      <c r="B7" s="53"/>
      <c r="C7" s="53"/>
      <c r="D7" s="53"/>
      <c r="E7" s="53"/>
      <c r="F7" s="53"/>
      <c r="G7" s="53"/>
      <c r="H7" s="54"/>
      <c r="I7" s="46"/>
      <c r="J7" s="51"/>
      <c r="K7" s="51"/>
      <c r="L7" s="51"/>
      <c r="M7" s="51"/>
      <c r="N7" s="51"/>
      <c r="O7" s="46"/>
      <c r="P7" s="46"/>
    </row>
    <row r="8" spans="1:16" ht="20">
      <c r="A8" s="52" t="s">
        <v>43</v>
      </c>
      <c r="B8" s="53"/>
      <c r="C8" s="53"/>
      <c r="D8" s="53"/>
      <c r="E8" s="53"/>
      <c r="F8" s="53"/>
      <c r="G8" s="53"/>
      <c r="H8" s="54"/>
      <c r="I8" s="46"/>
      <c r="J8" s="51"/>
      <c r="K8" s="51"/>
      <c r="L8" s="51"/>
      <c r="M8" s="51"/>
      <c r="N8" s="51"/>
      <c r="O8" s="46"/>
      <c r="P8" s="46"/>
    </row>
    <row r="9" spans="1:16" ht="20">
      <c r="A9" s="52" t="s">
        <v>34</v>
      </c>
      <c r="B9" s="53"/>
      <c r="C9" s="53"/>
      <c r="D9" s="53"/>
      <c r="E9" s="53"/>
      <c r="F9" s="53"/>
      <c r="G9" s="53"/>
      <c r="H9" s="54"/>
      <c r="I9" s="46"/>
      <c r="J9" s="51"/>
      <c r="K9" s="51"/>
      <c r="L9" s="51"/>
      <c r="M9" s="51"/>
      <c r="N9" s="51"/>
      <c r="O9" s="46"/>
      <c r="P9" s="46"/>
    </row>
    <row r="10" spans="1:16" ht="20">
      <c r="A10" s="78" t="s">
        <v>35</v>
      </c>
      <c r="B10" s="79"/>
      <c r="C10" s="79"/>
      <c r="D10" s="79"/>
      <c r="E10" s="79"/>
      <c r="F10" s="79"/>
      <c r="G10" s="79"/>
      <c r="H10" s="80"/>
      <c r="I10" s="46"/>
      <c r="J10" s="51"/>
      <c r="K10" s="51"/>
      <c r="L10" s="51"/>
      <c r="M10" s="51"/>
      <c r="N10" s="51"/>
      <c r="O10" s="46"/>
      <c r="P10" s="46"/>
    </row>
    <row r="11" spans="1:16" ht="20">
      <c r="A11" s="84" t="s">
        <v>22</v>
      </c>
      <c r="B11" s="85"/>
      <c r="C11" s="85"/>
      <c r="D11" s="85"/>
      <c r="E11" s="85"/>
      <c r="F11" s="85"/>
      <c r="G11" s="85"/>
      <c r="H11" s="86"/>
      <c r="I11" s="46"/>
      <c r="J11" s="76"/>
      <c r="K11" s="76"/>
      <c r="L11" s="76"/>
      <c r="M11" s="76"/>
      <c r="N11" s="76"/>
      <c r="O11" s="46"/>
      <c r="P11" s="46"/>
    </row>
    <row r="12" spans="1:16" ht="20">
      <c r="A12" s="78" t="s">
        <v>21</v>
      </c>
      <c r="B12" s="79"/>
      <c r="C12" s="79"/>
      <c r="D12" s="79"/>
      <c r="E12" s="79"/>
      <c r="F12" s="79"/>
      <c r="G12" s="79"/>
      <c r="H12" s="80"/>
      <c r="I12" s="46"/>
      <c r="J12" s="76"/>
      <c r="K12" s="76"/>
      <c r="L12" s="76"/>
      <c r="M12" s="76"/>
      <c r="N12" s="76"/>
      <c r="O12" s="46"/>
      <c r="P12" s="46"/>
    </row>
    <row r="13" spans="1:16" ht="20">
      <c r="A13" s="84" t="s">
        <v>23</v>
      </c>
      <c r="B13" s="85"/>
      <c r="C13" s="85"/>
      <c r="D13" s="85"/>
      <c r="E13" s="85"/>
      <c r="F13" s="85"/>
      <c r="G13" s="85"/>
      <c r="H13" s="86"/>
      <c r="I13" s="47"/>
      <c r="J13" s="76"/>
      <c r="K13" s="76"/>
      <c r="L13" s="76"/>
      <c r="M13" s="76"/>
      <c r="N13" s="76"/>
      <c r="O13" s="46"/>
      <c r="P13" s="46"/>
    </row>
    <row r="14" spans="1:16" ht="18">
      <c r="A14" s="58" t="s">
        <v>38</v>
      </c>
      <c r="B14" s="59"/>
      <c r="C14" s="59"/>
      <c r="D14" s="59"/>
      <c r="E14" s="59"/>
      <c r="F14" s="59"/>
      <c r="G14" s="59"/>
      <c r="H14" s="60"/>
      <c r="I14" s="47"/>
      <c r="J14" s="76"/>
      <c r="K14" s="76"/>
      <c r="L14" s="76"/>
      <c r="M14" s="76"/>
      <c r="N14" s="76"/>
      <c r="O14" s="46"/>
      <c r="P14" s="46"/>
    </row>
    <row r="15" spans="1:16" ht="20">
      <c r="A15" s="72" t="s">
        <v>39</v>
      </c>
      <c r="B15" s="73"/>
      <c r="C15" s="73"/>
      <c r="D15" s="73"/>
      <c r="E15" s="73"/>
      <c r="F15" s="73"/>
      <c r="G15" s="73"/>
      <c r="H15" s="74"/>
      <c r="I15" s="47"/>
      <c r="J15" s="51"/>
      <c r="K15" s="51"/>
      <c r="L15" s="51"/>
      <c r="M15" s="51"/>
      <c r="N15" s="51"/>
      <c r="O15" s="46"/>
      <c r="P15" s="46"/>
    </row>
    <row r="16" spans="1:16" ht="21" thickBot="1">
      <c r="A16" s="72" t="s">
        <v>42</v>
      </c>
      <c r="B16" s="73"/>
      <c r="C16" s="73"/>
      <c r="D16" s="73"/>
      <c r="E16" s="73"/>
      <c r="F16" s="73"/>
      <c r="G16" s="73"/>
      <c r="H16" s="74"/>
      <c r="I16" s="47"/>
      <c r="J16" s="75"/>
      <c r="K16" s="75"/>
      <c r="L16" s="75"/>
      <c r="M16" s="75"/>
      <c r="N16" s="75"/>
      <c r="O16" s="75"/>
      <c r="P16" s="46"/>
    </row>
    <row r="17" spans="1:16" ht="62.25" customHeight="1" thickBot="1">
      <c r="A17" s="88" t="s">
        <v>0</v>
      </c>
      <c r="B17" s="89"/>
      <c r="C17" s="89"/>
      <c r="D17" s="89"/>
      <c r="E17" s="89"/>
      <c r="F17" s="90"/>
      <c r="G17" s="49" t="s">
        <v>1</v>
      </c>
      <c r="H17" s="50"/>
      <c r="I17" s="47"/>
      <c r="J17" s="47"/>
      <c r="K17" s="47"/>
      <c r="L17" s="46"/>
      <c r="M17" s="46"/>
      <c r="N17" s="46"/>
      <c r="O17" s="46"/>
      <c r="P17" s="46"/>
    </row>
    <row r="18" spans="1:16" ht="24" thickBot="1">
      <c r="A18" s="91" t="s">
        <v>24</v>
      </c>
      <c r="B18" s="92"/>
      <c r="C18" s="93" t="s">
        <v>2</v>
      </c>
      <c r="D18" s="94"/>
      <c r="E18" s="95" t="s">
        <v>25</v>
      </c>
      <c r="F18" s="95"/>
      <c r="G18" s="95"/>
      <c r="H18" s="96"/>
      <c r="I18" s="46"/>
      <c r="J18" s="47"/>
      <c r="K18" s="47"/>
      <c r="L18" s="47"/>
      <c r="M18" s="46"/>
      <c r="N18" s="46"/>
      <c r="O18" s="46"/>
      <c r="P18" s="46"/>
    </row>
    <row r="19" spans="1:16" s="3" customFormat="1" ht="20" thickBot="1">
      <c r="A19" s="55"/>
      <c r="B19" s="57"/>
      <c r="C19" s="55" t="s">
        <v>26</v>
      </c>
      <c r="D19" s="56"/>
      <c r="E19" s="56"/>
      <c r="F19" s="56"/>
      <c r="G19" s="56"/>
      <c r="H19" s="57"/>
      <c r="I19" s="55" t="s">
        <v>3</v>
      </c>
      <c r="J19" s="56"/>
      <c r="K19" s="56"/>
      <c r="L19" s="57"/>
      <c r="M19" s="48"/>
      <c r="N19" s="48"/>
      <c r="O19" s="48"/>
      <c r="P19" s="48"/>
    </row>
    <row r="20" spans="1:16" ht="15.75" customHeight="1">
      <c r="A20" s="98" t="s">
        <v>4</v>
      </c>
      <c r="B20" s="68" t="s">
        <v>5</v>
      </c>
      <c r="C20" s="70" t="s">
        <v>6</v>
      </c>
      <c r="D20" s="62"/>
      <c r="E20" s="62"/>
      <c r="F20" s="71"/>
      <c r="G20" s="68" t="s">
        <v>7</v>
      </c>
      <c r="H20" s="66" t="s">
        <v>36</v>
      </c>
      <c r="I20" s="64" t="s">
        <v>8</v>
      </c>
      <c r="J20" s="61" t="s">
        <v>9</v>
      </c>
      <c r="K20" s="62"/>
      <c r="L20" s="63"/>
    </row>
    <row r="21" spans="1:16" s="4" customFormat="1" ht="15.75" customHeight="1" thickBot="1">
      <c r="A21" s="99"/>
      <c r="B21" s="69"/>
      <c r="C21" s="5" t="s">
        <v>10</v>
      </c>
      <c r="D21" s="5" t="s">
        <v>11</v>
      </c>
      <c r="E21" s="5" t="s">
        <v>12</v>
      </c>
      <c r="F21" s="5" t="s">
        <v>11</v>
      </c>
      <c r="G21" s="69"/>
      <c r="H21" s="67"/>
      <c r="I21" s="65"/>
      <c r="J21" s="43" t="s">
        <v>13</v>
      </c>
      <c r="K21" s="44" t="s">
        <v>14</v>
      </c>
      <c r="L21" s="45" t="s">
        <v>15</v>
      </c>
    </row>
    <row r="22" spans="1:16" s="4" customFormat="1" ht="21" thickBot="1">
      <c r="A22" s="6" t="s">
        <v>31</v>
      </c>
      <c r="B22" s="7"/>
      <c r="C22" s="8"/>
      <c r="D22" s="8"/>
      <c r="E22" s="8"/>
      <c r="F22" s="8"/>
      <c r="G22" s="8"/>
      <c r="H22" s="9">
        <f>I22</f>
        <v>3.2292000000000001</v>
      </c>
      <c r="I22" s="10">
        <f>SUM(I23:I65)</f>
        <v>3.2292000000000001</v>
      </c>
      <c r="J22" s="10">
        <f>SUM(J23:J70)</f>
        <v>0</v>
      </c>
      <c r="K22" s="10">
        <f>SUM(K23:K70)</f>
        <v>0</v>
      </c>
      <c r="L22" s="10">
        <f>SUM(L23:L70)</f>
        <v>0</v>
      </c>
    </row>
    <row r="23" spans="1:16" s="11" customFormat="1" ht="21">
      <c r="A23" s="12">
        <v>1</v>
      </c>
      <c r="B23" s="13" t="s">
        <v>44</v>
      </c>
      <c r="C23" s="14">
        <v>2700</v>
      </c>
      <c r="D23" s="15" t="s">
        <v>45</v>
      </c>
      <c r="E23" s="41">
        <v>598</v>
      </c>
      <c r="F23" s="42" t="s">
        <v>46</v>
      </c>
      <c r="G23" s="16">
        <v>2</v>
      </c>
      <c r="H23" s="17" t="s">
        <v>47</v>
      </c>
      <c r="I23" s="18">
        <f t="shared" ref="I23:I28" si="0">(E23*C23*G23)/1000000</f>
        <v>3.2292000000000001</v>
      </c>
      <c r="J23" s="19">
        <f t="shared" ref="J23:J28" si="1">G23*(IF(OR(MID(F23,1,1)="v",MID(F23,1,1)="V"),E23+100)+IF(OR(MID(F23,2,1)="v",MID(F23,2,1)="V"),E23+100)+IF(OR(MID(D23,1,1)="v",MID(D23,1,1)="V"),C23+100)+IF(OR(MID(D23,2,1)="v",MID(D23,2,1)="V"),C23+100))/1000</f>
        <v>0</v>
      </c>
      <c r="K23" s="19">
        <f t="shared" ref="K23:K28" si="2">G23*(IF(MID(F23,1,1)=CHAR(43),E23+100)+IF(MID(F23,2,1)=CHAR(43),E23+100)+IF(MID(D23,1,1)=CHAR(43),C23+100)+IF(MID(D23,2,1)=CHAR(43),C23+100))/1000</f>
        <v>0</v>
      </c>
      <c r="L23" s="19">
        <v>0</v>
      </c>
    </row>
    <row r="24" spans="1:16" s="4" customFormat="1" ht="20">
      <c r="A24" s="12">
        <v>2</v>
      </c>
      <c r="B24" s="13"/>
      <c r="C24" s="14"/>
      <c r="D24" s="15"/>
      <c r="E24" s="41"/>
      <c r="F24" s="42"/>
      <c r="G24" s="16"/>
      <c r="H24" s="17"/>
      <c r="I24" s="18">
        <f t="shared" si="0"/>
        <v>0</v>
      </c>
      <c r="J24" s="19">
        <f t="shared" si="1"/>
        <v>0</v>
      </c>
      <c r="K24" s="19">
        <f t="shared" si="2"/>
        <v>0</v>
      </c>
      <c r="L24" s="19">
        <f t="shared" ref="L24:L77" si="3">C24*G24/1000</f>
        <v>0</v>
      </c>
    </row>
    <row r="25" spans="1:16" s="4" customFormat="1" ht="20">
      <c r="A25" s="12">
        <v>3</v>
      </c>
      <c r="B25" s="13"/>
      <c r="C25" s="14"/>
      <c r="D25" s="15"/>
      <c r="E25" s="41"/>
      <c r="F25" s="42"/>
      <c r="G25" s="16"/>
      <c r="H25" s="17"/>
      <c r="I25" s="18">
        <f t="shared" si="0"/>
        <v>0</v>
      </c>
      <c r="J25" s="19">
        <f t="shared" si="1"/>
        <v>0</v>
      </c>
      <c r="K25" s="19">
        <f t="shared" si="2"/>
        <v>0</v>
      </c>
      <c r="L25" s="19">
        <f t="shared" si="3"/>
        <v>0</v>
      </c>
    </row>
    <row r="26" spans="1:16" s="4" customFormat="1" ht="20">
      <c r="A26" s="12">
        <v>4</v>
      </c>
      <c r="B26" s="13"/>
      <c r="C26" s="14"/>
      <c r="D26" s="15"/>
      <c r="E26" s="41"/>
      <c r="F26" s="42"/>
      <c r="G26" s="16"/>
      <c r="H26" s="17"/>
      <c r="I26" s="18">
        <f t="shared" si="0"/>
        <v>0</v>
      </c>
      <c r="J26" s="19">
        <f t="shared" si="1"/>
        <v>0</v>
      </c>
      <c r="K26" s="19">
        <f t="shared" si="2"/>
        <v>0</v>
      </c>
      <c r="L26" s="19">
        <f t="shared" si="3"/>
        <v>0</v>
      </c>
    </row>
    <row r="27" spans="1:16" s="4" customFormat="1" ht="20">
      <c r="A27" s="12">
        <v>5</v>
      </c>
      <c r="B27" s="13"/>
      <c r="C27" s="14"/>
      <c r="D27" s="15"/>
      <c r="E27" s="41"/>
      <c r="F27" s="42"/>
      <c r="G27" s="16"/>
      <c r="H27" s="17"/>
      <c r="I27" s="18">
        <f t="shared" si="0"/>
        <v>0</v>
      </c>
      <c r="J27" s="19">
        <f t="shared" si="1"/>
        <v>0</v>
      </c>
      <c r="K27" s="19">
        <f t="shared" si="2"/>
        <v>0</v>
      </c>
      <c r="L27" s="19">
        <f t="shared" si="3"/>
        <v>0</v>
      </c>
    </row>
    <row r="28" spans="1:16" s="4" customFormat="1" ht="20">
      <c r="A28" s="12">
        <v>6</v>
      </c>
      <c r="B28" s="13"/>
      <c r="C28" s="14"/>
      <c r="D28" s="15"/>
      <c r="E28" s="41"/>
      <c r="F28" s="42"/>
      <c r="G28" s="16"/>
      <c r="H28" s="17"/>
      <c r="I28" s="18">
        <f t="shared" si="0"/>
        <v>0</v>
      </c>
      <c r="J28" s="19">
        <f t="shared" si="1"/>
        <v>0</v>
      </c>
      <c r="K28" s="19">
        <f t="shared" si="2"/>
        <v>0</v>
      </c>
      <c r="L28" s="19">
        <f t="shared" si="3"/>
        <v>0</v>
      </c>
    </row>
    <row r="29" spans="1:16" s="4" customFormat="1" ht="20">
      <c r="A29" s="12">
        <v>7</v>
      </c>
      <c r="B29" s="13"/>
      <c r="C29" s="14"/>
      <c r="D29" s="15"/>
      <c r="E29" s="41"/>
      <c r="F29" s="42"/>
      <c r="G29" s="16"/>
      <c r="H29" s="17"/>
      <c r="I29" s="18">
        <f t="shared" ref="I29:I43" si="4">(E29*C29*G29)/1000000</f>
        <v>0</v>
      </c>
      <c r="J29" s="19">
        <f t="shared" ref="J29:J43" si="5">G29*(IF(OR(MID(F29,1,1)="v",MID(F29,1,1)="V"),E29+100)+IF(OR(MID(F29,2,1)="v",MID(F29,2,1)="V"),E29+100)+IF(OR(MID(D29,1,1)="v",MID(D29,1,1)="V"),C29+100)+IF(OR(MID(D29,2,1)="v",MID(D29,2,1)="V"),C29+100))/1000</f>
        <v>0</v>
      </c>
      <c r="K29" s="19">
        <f t="shared" ref="K29:K43" si="6">G29*(IF(MID(F29,1,1)=CHAR(43),E29+100)+IF(MID(F29,2,1)=CHAR(43),E29+100)+IF(MID(D29,1,1)=CHAR(43),C29+100)+IF(MID(D29,2,1)=CHAR(43),C29+100))/1000</f>
        <v>0</v>
      </c>
      <c r="L29" s="19">
        <f t="shared" si="3"/>
        <v>0</v>
      </c>
    </row>
    <row r="30" spans="1:16" s="4" customFormat="1" ht="20">
      <c r="A30" s="12">
        <v>8</v>
      </c>
      <c r="B30" s="13"/>
      <c r="C30" s="14"/>
      <c r="D30" s="15"/>
      <c r="E30" s="41"/>
      <c r="F30" s="42"/>
      <c r="G30" s="16"/>
      <c r="H30" s="17"/>
      <c r="I30" s="18">
        <f t="shared" si="4"/>
        <v>0</v>
      </c>
      <c r="J30" s="19">
        <f t="shared" si="5"/>
        <v>0</v>
      </c>
      <c r="K30" s="19">
        <f t="shared" si="6"/>
        <v>0</v>
      </c>
      <c r="L30" s="19">
        <f t="shared" si="3"/>
        <v>0</v>
      </c>
    </row>
    <row r="31" spans="1:16" s="4" customFormat="1" ht="20">
      <c r="A31" s="12">
        <v>9</v>
      </c>
      <c r="B31" s="13"/>
      <c r="C31" s="14"/>
      <c r="D31" s="15"/>
      <c r="E31" s="41"/>
      <c r="F31" s="42"/>
      <c r="G31" s="16"/>
      <c r="H31" s="17"/>
      <c r="I31" s="18">
        <f t="shared" si="4"/>
        <v>0</v>
      </c>
      <c r="J31" s="19">
        <f t="shared" si="5"/>
        <v>0</v>
      </c>
      <c r="K31" s="19">
        <f t="shared" si="6"/>
        <v>0</v>
      </c>
      <c r="L31" s="19">
        <f t="shared" si="3"/>
        <v>0</v>
      </c>
    </row>
    <row r="32" spans="1:16" s="4" customFormat="1" ht="20">
      <c r="A32" s="12">
        <v>10</v>
      </c>
      <c r="B32" s="13"/>
      <c r="C32" s="14"/>
      <c r="D32" s="15"/>
      <c r="E32" s="41"/>
      <c r="F32" s="42"/>
      <c r="G32" s="16"/>
      <c r="H32" s="17"/>
      <c r="I32" s="18">
        <f t="shared" si="4"/>
        <v>0</v>
      </c>
      <c r="J32" s="19">
        <f t="shared" si="5"/>
        <v>0</v>
      </c>
      <c r="K32" s="19">
        <f t="shared" si="6"/>
        <v>0</v>
      </c>
      <c r="L32" s="19">
        <f t="shared" si="3"/>
        <v>0</v>
      </c>
    </row>
    <row r="33" spans="1:12" s="4" customFormat="1" ht="20">
      <c r="A33" s="12">
        <v>11</v>
      </c>
      <c r="B33" s="13"/>
      <c r="C33" s="14"/>
      <c r="D33" s="15"/>
      <c r="E33" s="41"/>
      <c r="F33" s="42"/>
      <c r="G33" s="16"/>
      <c r="H33" s="17"/>
      <c r="I33" s="18">
        <f t="shared" si="4"/>
        <v>0</v>
      </c>
      <c r="J33" s="19">
        <f t="shared" si="5"/>
        <v>0</v>
      </c>
      <c r="K33" s="19">
        <f t="shared" si="6"/>
        <v>0</v>
      </c>
      <c r="L33" s="19">
        <f t="shared" si="3"/>
        <v>0</v>
      </c>
    </row>
    <row r="34" spans="1:12" s="4" customFormat="1" ht="20">
      <c r="A34" s="12">
        <v>12</v>
      </c>
      <c r="B34" s="13"/>
      <c r="C34" s="14"/>
      <c r="D34" s="15"/>
      <c r="E34" s="41"/>
      <c r="F34" s="42"/>
      <c r="G34" s="16"/>
      <c r="H34" s="17"/>
      <c r="I34" s="18">
        <f t="shared" si="4"/>
        <v>0</v>
      </c>
      <c r="J34" s="19">
        <f t="shared" si="5"/>
        <v>0</v>
      </c>
      <c r="K34" s="19">
        <f t="shared" si="6"/>
        <v>0</v>
      </c>
      <c r="L34" s="19">
        <f t="shared" si="3"/>
        <v>0</v>
      </c>
    </row>
    <row r="35" spans="1:12" s="4" customFormat="1" ht="20">
      <c r="A35" s="12">
        <v>13</v>
      </c>
      <c r="B35" s="13"/>
      <c r="C35" s="14"/>
      <c r="D35" s="15"/>
      <c r="E35" s="41"/>
      <c r="F35" s="42"/>
      <c r="G35" s="16"/>
      <c r="H35" s="17"/>
      <c r="I35" s="18">
        <f t="shared" si="4"/>
        <v>0</v>
      </c>
      <c r="J35" s="19">
        <f t="shared" si="5"/>
        <v>0</v>
      </c>
      <c r="K35" s="19">
        <f t="shared" si="6"/>
        <v>0</v>
      </c>
      <c r="L35" s="19">
        <f t="shared" si="3"/>
        <v>0</v>
      </c>
    </row>
    <row r="36" spans="1:12" s="4" customFormat="1" ht="20">
      <c r="A36" s="12">
        <v>14</v>
      </c>
      <c r="B36" s="13"/>
      <c r="C36" s="14"/>
      <c r="D36" s="15"/>
      <c r="E36" s="41"/>
      <c r="F36" s="42"/>
      <c r="G36" s="16"/>
      <c r="H36" s="17"/>
      <c r="I36" s="18">
        <f t="shared" si="4"/>
        <v>0</v>
      </c>
      <c r="J36" s="19">
        <f t="shared" si="5"/>
        <v>0</v>
      </c>
      <c r="K36" s="19">
        <f t="shared" si="6"/>
        <v>0</v>
      </c>
      <c r="L36" s="19">
        <f t="shared" si="3"/>
        <v>0</v>
      </c>
    </row>
    <row r="37" spans="1:12" s="4" customFormat="1" ht="20">
      <c r="A37" s="12">
        <v>15</v>
      </c>
      <c r="B37" s="13"/>
      <c r="C37" s="14"/>
      <c r="D37" s="15"/>
      <c r="E37" s="41"/>
      <c r="F37" s="42"/>
      <c r="G37" s="16"/>
      <c r="H37" s="17"/>
      <c r="I37" s="18">
        <f t="shared" si="4"/>
        <v>0</v>
      </c>
      <c r="J37" s="19">
        <f t="shared" si="5"/>
        <v>0</v>
      </c>
      <c r="K37" s="19">
        <f t="shared" si="6"/>
        <v>0</v>
      </c>
      <c r="L37" s="19">
        <f t="shared" si="3"/>
        <v>0</v>
      </c>
    </row>
    <row r="38" spans="1:12" s="4" customFormat="1" ht="20">
      <c r="A38" s="12">
        <v>16</v>
      </c>
      <c r="B38" s="13"/>
      <c r="C38" s="14"/>
      <c r="D38" s="15"/>
      <c r="E38" s="41"/>
      <c r="F38" s="42"/>
      <c r="G38" s="16"/>
      <c r="H38" s="17"/>
      <c r="I38" s="18">
        <f t="shared" si="4"/>
        <v>0</v>
      </c>
      <c r="J38" s="19">
        <f t="shared" si="5"/>
        <v>0</v>
      </c>
      <c r="K38" s="19">
        <f t="shared" si="6"/>
        <v>0</v>
      </c>
      <c r="L38" s="19">
        <f t="shared" si="3"/>
        <v>0</v>
      </c>
    </row>
    <row r="39" spans="1:12" s="4" customFormat="1" ht="20">
      <c r="A39" s="12">
        <v>17</v>
      </c>
      <c r="B39" s="13"/>
      <c r="C39" s="14"/>
      <c r="D39" s="15"/>
      <c r="E39" s="41"/>
      <c r="F39" s="42"/>
      <c r="G39" s="16"/>
      <c r="H39" s="17"/>
      <c r="I39" s="18">
        <f t="shared" si="4"/>
        <v>0</v>
      </c>
      <c r="J39" s="19">
        <f t="shared" si="5"/>
        <v>0</v>
      </c>
      <c r="K39" s="19">
        <f t="shared" si="6"/>
        <v>0</v>
      </c>
      <c r="L39" s="19">
        <f t="shared" si="3"/>
        <v>0</v>
      </c>
    </row>
    <row r="40" spans="1:12" s="4" customFormat="1" ht="20">
      <c r="A40" s="12">
        <v>18</v>
      </c>
      <c r="B40" s="13"/>
      <c r="C40" s="14"/>
      <c r="D40" s="15"/>
      <c r="E40" s="41"/>
      <c r="F40" s="42"/>
      <c r="G40" s="16"/>
      <c r="H40" s="17"/>
      <c r="I40" s="18">
        <f t="shared" si="4"/>
        <v>0</v>
      </c>
      <c r="J40" s="19">
        <f t="shared" si="5"/>
        <v>0</v>
      </c>
      <c r="K40" s="19">
        <f t="shared" si="6"/>
        <v>0</v>
      </c>
      <c r="L40" s="19">
        <f t="shared" si="3"/>
        <v>0</v>
      </c>
    </row>
    <row r="41" spans="1:12" s="4" customFormat="1" ht="20">
      <c r="A41" s="12">
        <v>19</v>
      </c>
      <c r="B41" s="13"/>
      <c r="C41" s="14"/>
      <c r="D41" s="15"/>
      <c r="E41" s="41"/>
      <c r="F41" s="42"/>
      <c r="G41" s="16"/>
      <c r="H41" s="17"/>
      <c r="I41" s="18">
        <f t="shared" si="4"/>
        <v>0</v>
      </c>
      <c r="J41" s="19">
        <f t="shared" si="5"/>
        <v>0</v>
      </c>
      <c r="K41" s="19">
        <f t="shared" si="6"/>
        <v>0</v>
      </c>
      <c r="L41" s="19">
        <f t="shared" si="3"/>
        <v>0</v>
      </c>
    </row>
    <row r="42" spans="1:12" s="4" customFormat="1" ht="20">
      <c r="A42" s="12">
        <v>20</v>
      </c>
      <c r="B42" s="13"/>
      <c r="C42" s="14"/>
      <c r="D42" s="15"/>
      <c r="E42" s="41"/>
      <c r="F42" s="42"/>
      <c r="G42" s="16"/>
      <c r="H42" s="17"/>
      <c r="I42" s="18">
        <f t="shared" si="4"/>
        <v>0</v>
      </c>
      <c r="J42" s="19">
        <f t="shared" si="5"/>
        <v>0</v>
      </c>
      <c r="K42" s="19">
        <f t="shared" si="6"/>
        <v>0</v>
      </c>
      <c r="L42" s="19">
        <f t="shared" si="3"/>
        <v>0</v>
      </c>
    </row>
    <row r="43" spans="1:12" s="4" customFormat="1" ht="20">
      <c r="A43" s="12">
        <v>21</v>
      </c>
      <c r="B43" s="13"/>
      <c r="C43" s="14"/>
      <c r="D43" s="15"/>
      <c r="E43" s="14"/>
      <c r="F43" s="15"/>
      <c r="G43" s="16"/>
      <c r="H43" s="17"/>
      <c r="I43" s="18">
        <f t="shared" si="4"/>
        <v>0</v>
      </c>
      <c r="J43" s="19">
        <f t="shared" si="5"/>
        <v>0</v>
      </c>
      <c r="K43" s="19">
        <f t="shared" si="6"/>
        <v>0</v>
      </c>
      <c r="L43" s="19">
        <f t="shared" si="3"/>
        <v>0</v>
      </c>
    </row>
    <row r="44" spans="1:12" s="4" customFormat="1" ht="20">
      <c r="A44" s="12">
        <v>22</v>
      </c>
      <c r="B44" s="13"/>
      <c r="C44" s="14"/>
      <c r="D44" s="15"/>
      <c r="E44" s="14"/>
      <c r="F44" s="15"/>
      <c r="G44" s="16"/>
      <c r="H44" s="17"/>
      <c r="I44" s="18">
        <f t="shared" ref="I44:I53" si="7">(E44*C44*G44)/1000000</f>
        <v>0</v>
      </c>
      <c r="J44" s="19">
        <f t="shared" ref="J44:J53" si="8">G44*(IF(OR(MID(F44,1,1)="v",MID(F44,1,1)="V"),E44+100)+IF(OR(MID(F44,2,1)="v",MID(F44,2,1)="V"),E44+100)+IF(OR(MID(D44,1,1)="v",MID(D44,1,1)="V"),C44+100)+IF(OR(MID(D44,2,1)="v",MID(D44,2,1)="V"),C44+100))/1000</f>
        <v>0</v>
      </c>
      <c r="K44" s="19">
        <f t="shared" ref="K44:K53" si="9">G44*(IF(MID(F44,1,1)=CHAR(43),E44+100)+IF(MID(F44,2,1)=CHAR(43),E44+100)+IF(MID(D44,1,1)=CHAR(43),C44+100)+IF(MID(D44,2,1)=CHAR(43),C44+100))/1000</f>
        <v>0</v>
      </c>
      <c r="L44" s="19">
        <f t="shared" si="3"/>
        <v>0</v>
      </c>
    </row>
    <row r="45" spans="1:12" s="4" customFormat="1" ht="20">
      <c r="A45" s="12">
        <v>23</v>
      </c>
      <c r="B45" s="13"/>
      <c r="C45" s="14"/>
      <c r="D45" s="15"/>
      <c r="E45" s="14"/>
      <c r="F45" s="15"/>
      <c r="G45" s="16"/>
      <c r="H45" s="17"/>
      <c r="I45" s="18">
        <f t="shared" si="7"/>
        <v>0</v>
      </c>
      <c r="J45" s="19">
        <f t="shared" si="8"/>
        <v>0</v>
      </c>
      <c r="K45" s="19">
        <f t="shared" si="9"/>
        <v>0</v>
      </c>
      <c r="L45" s="19">
        <f t="shared" si="3"/>
        <v>0</v>
      </c>
    </row>
    <row r="46" spans="1:12" s="4" customFormat="1" ht="20">
      <c r="A46" s="12">
        <v>24</v>
      </c>
      <c r="B46" s="13"/>
      <c r="C46" s="14"/>
      <c r="D46" s="15"/>
      <c r="E46" s="14"/>
      <c r="F46" s="15"/>
      <c r="G46" s="16"/>
      <c r="H46" s="17"/>
      <c r="I46" s="18">
        <f t="shared" si="7"/>
        <v>0</v>
      </c>
      <c r="J46" s="19">
        <f t="shared" si="8"/>
        <v>0</v>
      </c>
      <c r="K46" s="19">
        <f t="shared" si="9"/>
        <v>0</v>
      </c>
      <c r="L46" s="19">
        <f t="shared" si="3"/>
        <v>0</v>
      </c>
    </row>
    <row r="47" spans="1:12" s="4" customFormat="1" ht="20">
      <c r="A47" s="12">
        <v>25</v>
      </c>
      <c r="B47" s="13"/>
      <c r="C47" s="14"/>
      <c r="D47" s="15"/>
      <c r="E47" s="14"/>
      <c r="F47" s="15"/>
      <c r="G47" s="16"/>
      <c r="H47" s="17"/>
      <c r="I47" s="18">
        <f t="shared" si="7"/>
        <v>0</v>
      </c>
      <c r="J47" s="19">
        <f t="shared" si="8"/>
        <v>0</v>
      </c>
      <c r="K47" s="19">
        <f t="shared" si="9"/>
        <v>0</v>
      </c>
      <c r="L47" s="19">
        <f t="shared" si="3"/>
        <v>0</v>
      </c>
    </row>
    <row r="48" spans="1:12" s="4" customFormat="1" ht="20">
      <c r="A48" s="12">
        <v>26</v>
      </c>
      <c r="B48" s="13"/>
      <c r="C48" s="14"/>
      <c r="D48" s="15"/>
      <c r="E48" s="14"/>
      <c r="F48" s="15"/>
      <c r="G48" s="16"/>
      <c r="H48" s="17"/>
      <c r="I48" s="18">
        <f t="shared" si="7"/>
        <v>0</v>
      </c>
      <c r="J48" s="19">
        <f t="shared" si="8"/>
        <v>0</v>
      </c>
      <c r="K48" s="19">
        <f t="shared" si="9"/>
        <v>0</v>
      </c>
      <c r="L48" s="19">
        <f t="shared" si="3"/>
        <v>0</v>
      </c>
    </row>
    <row r="49" spans="1:12" s="4" customFormat="1" ht="20">
      <c r="A49" s="12">
        <v>27</v>
      </c>
      <c r="B49" s="13"/>
      <c r="C49" s="14"/>
      <c r="D49" s="15"/>
      <c r="E49" s="14"/>
      <c r="F49" s="15"/>
      <c r="G49" s="16"/>
      <c r="H49" s="17"/>
      <c r="I49" s="18">
        <f t="shared" si="7"/>
        <v>0</v>
      </c>
      <c r="J49" s="19">
        <f t="shared" si="8"/>
        <v>0</v>
      </c>
      <c r="K49" s="19">
        <f t="shared" si="9"/>
        <v>0</v>
      </c>
      <c r="L49" s="19">
        <f t="shared" si="3"/>
        <v>0</v>
      </c>
    </row>
    <row r="50" spans="1:12" s="4" customFormat="1" ht="20">
      <c r="A50" s="12">
        <v>28</v>
      </c>
      <c r="B50" s="13"/>
      <c r="C50" s="14"/>
      <c r="D50" s="15"/>
      <c r="E50" s="41"/>
      <c r="F50" s="42"/>
      <c r="G50" s="16"/>
      <c r="H50" s="17"/>
      <c r="I50" s="18">
        <f t="shared" si="7"/>
        <v>0</v>
      </c>
      <c r="J50" s="19">
        <f t="shared" si="8"/>
        <v>0</v>
      </c>
      <c r="K50" s="19">
        <f t="shared" si="9"/>
        <v>0</v>
      </c>
      <c r="L50" s="19">
        <f t="shared" si="3"/>
        <v>0</v>
      </c>
    </row>
    <row r="51" spans="1:12" s="4" customFormat="1" ht="20">
      <c r="A51" s="12">
        <v>29</v>
      </c>
      <c r="B51" s="13"/>
      <c r="C51" s="14"/>
      <c r="D51" s="15"/>
      <c r="E51" s="41"/>
      <c r="F51" s="42"/>
      <c r="G51" s="16"/>
      <c r="H51" s="17"/>
      <c r="I51" s="18">
        <f t="shared" si="7"/>
        <v>0</v>
      </c>
      <c r="J51" s="19">
        <f t="shared" si="8"/>
        <v>0</v>
      </c>
      <c r="K51" s="19">
        <f t="shared" si="9"/>
        <v>0</v>
      </c>
      <c r="L51" s="19">
        <f t="shared" si="3"/>
        <v>0</v>
      </c>
    </row>
    <row r="52" spans="1:12" s="4" customFormat="1" ht="20">
      <c r="A52" s="12">
        <v>30</v>
      </c>
      <c r="B52" s="13"/>
      <c r="C52" s="14"/>
      <c r="D52" s="15"/>
      <c r="E52" s="41"/>
      <c r="F52" s="42"/>
      <c r="G52" s="16"/>
      <c r="H52" s="17"/>
      <c r="I52" s="18">
        <f t="shared" si="7"/>
        <v>0</v>
      </c>
      <c r="J52" s="19">
        <f t="shared" si="8"/>
        <v>0</v>
      </c>
      <c r="K52" s="19">
        <f t="shared" si="9"/>
        <v>0</v>
      </c>
      <c r="L52" s="19">
        <f t="shared" si="3"/>
        <v>0</v>
      </c>
    </row>
    <row r="53" spans="1:12" s="4" customFormat="1" ht="20">
      <c r="A53" s="12">
        <v>31</v>
      </c>
      <c r="B53" s="13"/>
      <c r="C53" s="14"/>
      <c r="D53" s="15"/>
      <c r="E53" s="41"/>
      <c r="F53" s="42"/>
      <c r="G53" s="16"/>
      <c r="H53" s="17"/>
      <c r="I53" s="18">
        <f t="shared" si="7"/>
        <v>0</v>
      </c>
      <c r="J53" s="19">
        <f t="shared" si="8"/>
        <v>0</v>
      </c>
      <c r="K53" s="19">
        <f t="shared" si="9"/>
        <v>0</v>
      </c>
      <c r="L53" s="19">
        <f t="shared" si="3"/>
        <v>0</v>
      </c>
    </row>
    <row r="54" spans="1:12" s="4" customFormat="1" ht="20">
      <c r="A54" s="12">
        <v>32</v>
      </c>
      <c r="B54" s="13"/>
      <c r="C54" s="41"/>
      <c r="D54" s="42"/>
      <c r="E54" s="14"/>
      <c r="F54" s="15"/>
      <c r="G54" s="16"/>
      <c r="H54" s="17"/>
      <c r="I54" s="18">
        <f t="shared" ref="I54:I65" si="10">(C54*E54*G54)/1000000</f>
        <v>0</v>
      </c>
      <c r="J54" s="19">
        <f t="shared" ref="J54:J65" si="11">G54*(IF(OR(MID(D54,1,1)="v",MID(D54,1,1)="V"),C54+100)+IF(OR(MID(D54,2,1)="v",MID(D54,2,1)="V"),C54+100)+IF(OR(MID(F54,1,1)="v",MID(F54,1,1)="V"),E54+100)+IF(OR(MID(F54,2,1)="v",MID(F54,2,1)="V"),E54+100))/1000</f>
        <v>0</v>
      </c>
      <c r="K54" s="19">
        <f t="shared" ref="K54:K65" si="12">G54*(IF(MID(D54,1,1)=CHAR(43),C54+100)+IF(MID(D54,2,1)=CHAR(43),C54+100)+IF(MID(F54,1,1)=CHAR(43),E54+100)+IF(MID(F54,2,1)=CHAR(43),E54+100))/1000</f>
        <v>0</v>
      </c>
      <c r="L54" s="19">
        <f t="shared" si="3"/>
        <v>0</v>
      </c>
    </row>
    <row r="55" spans="1:12" s="4" customFormat="1" ht="20">
      <c r="A55" s="12">
        <v>33</v>
      </c>
      <c r="B55" s="13"/>
      <c r="C55" s="41"/>
      <c r="D55" s="42"/>
      <c r="E55" s="14"/>
      <c r="F55" s="15"/>
      <c r="G55" s="16"/>
      <c r="H55" s="17"/>
      <c r="I55" s="18">
        <f t="shared" si="10"/>
        <v>0</v>
      </c>
      <c r="J55" s="19">
        <f t="shared" si="11"/>
        <v>0</v>
      </c>
      <c r="K55" s="19">
        <f t="shared" si="12"/>
        <v>0</v>
      </c>
      <c r="L55" s="19">
        <f t="shared" si="3"/>
        <v>0</v>
      </c>
    </row>
    <row r="56" spans="1:12" s="4" customFormat="1" ht="20">
      <c r="A56" s="12">
        <v>34</v>
      </c>
      <c r="B56" s="13"/>
      <c r="C56" s="41"/>
      <c r="D56" s="42"/>
      <c r="E56" s="14"/>
      <c r="F56" s="15"/>
      <c r="G56" s="16"/>
      <c r="H56" s="17"/>
      <c r="I56" s="18">
        <f t="shared" si="10"/>
        <v>0</v>
      </c>
      <c r="J56" s="19">
        <f t="shared" si="11"/>
        <v>0</v>
      </c>
      <c r="K56" s="19">
        <f t="shared" si="12"/>
        <v>0</v>
      </c>
      <c r="L56" s="19">
        <f t="shared" si="3"/>
        <v>0</v>
      </c>
    </row>
    <row r="57" spans="1:12" s="4" customFormat="1" ht="20">
      <c r="A57" s="12">
        <v>35</v>
      </c>
      <c r="B57" s="13"/>
      <c r="C57" s="41"/>
      <c r="D57" s="42"/>
      <c r="E57" s="14"/>
      <c r="F57" s="15"/>
      <c r="G57" s="16"/>
      <c r="H57" s="17"/>
      <c r="I57" s="18">
        <f t="shared" si="10"/>
        <v>0</v>
      </c>
      <c r="J57" s="19">
        <f t="shared" si="11"/>
        <v>0</v>
      </c>
      <c r="K57" s="19">
        <f t="shared" si="12"/>
        <v>0</v>
      </c>
      <c r="L57" s="19">
        <f t="shared" si="3"/>
        <v>0</v>
      </c>
    </row>
    <row r="58" spans="1:12" s="4" customFormat="1" ht="20">
      <c r="A58" s="12">
        <v>36</v>
      </c>
      <c r="B58" s="13"/>
      <c r="C58" s="14"/>
      <c r="D58" s="15"/>
      <c r="E58" s="14"/>
      <c r="F58" s="15"/>
      <c r="G58" s="16"/>
      <c r="H58" s="17"/>
      <c r="I58" s="18">
        <f t="shared" si="10"/>
        <v>0</v>
      </c>
      <c r="J58" s="19">
        <f t="shared" si="11"/>
        <v>0</v>
      </c>
      <c r="K58" s="19">
        <f t="shared" si="12"/>
        <v>0</v>
      </c>
      <c r="L58" s="19">
        <f t="shared" si="3"/>
        <v>0</v>
      </c>
    </row>
    <row r="59" spans="1:12" s="4" customFormat="1" ht="20">
      <c r="A59" s="12">
        <v>37</v>
      </c>
      <c r="B59" s="13"/>
      <c r="C59" s="14"/>
      <c r="D59" s="15"/>
      <c r="E59" s="14"/>
      <c r="F59" s="15"/>
      <c r="G59" s="16"/>
      <c r="H59" s="17"/>
      <c r="I59" s="18">
        <f t="shared" si="10"/>
        <v>0</v>
      </c>
      <c r="J59" s="19">
        <f t="shared" si="11"/>
        <v>0</v>
      </c>
      <c r="K59" s="19">
        <f t="shared" si="12"/>
        <v>0</v>
      </c>
      <c r="L59" s="19">
        <f t="shared" si="3"/>
        <v>0</v>
      </c>
    </row>
    <row r="60" spans="1:12" s="4" customFormat="1" ht="20">
      <c r="A60" s="12">
        <v>38</v>
      </c>
      <c r="B60" s="13"/>
      <c r="C60" s="14"/>
      <c r="D60" s="15"/>
      <c r="E60" s="14"/>
      <c r="F60" s="15"/>
      <c r="G60" s="16"/>
      <c r="H60" s="17"/>
      <c r="I60" s="18">
        <f t="shared" si="10"/>
        <v>0</v>
      </c>
      <c r="J60" s="19">
        <f t="shared" si="11"/>
        <v>0</v>
      </c>
      <c r="K60" s="19">
        <f t="shared" si="12"/>
        <v>0</v>
      </c>
      <c r="L60" s="19">
        <f t="shared" si="3"/>
        <v>0</v>
      </c>
    </row>
    <row r="61" spans="1:12" s="4" customFormat="1" ht="20">
      <c r="A61" s="12">
        <v>39</v>
      </c>
      <c r="B61" s="13"/>
      <c r="C61" s="14"/>
      <c r="D61" s="15"/>
      <c r="E61" s="14"/>
      <c r="F61" s="15"/>
      <c r="G61" s="16"/>
      <c r="H61" s="17"/>
      <c r="I61" s="18">
        <f t="shared" si="10"/>
        <v>0</v>
      </c>
      <c r="J61" s="19">
        <f t="shared" si="11"/>
        <v>0</v>
      </c>
      <c r="K61" s="19">
        <f t="shared" si="12"/>
        <v>0</v>
      </c>
      <c r="L61" s="19">
        <f t="shared" si="3"/>
        <v>0</v>
      </c>
    </row>
    <row r="62" spans="1:12" s="4" customFormat="1" ht="20">
      <c r="A62" s="12">
        <v>40</v>
      </c>
      <c r="B62" s="13"/>
      <c r="C62" s="14"/>
      <c r="D62" s="15"/>
      <c r="E62" s="14"/>
      <c r="F62" s="15"/>
      <c r="G62" s="16"/>
      <c r="H62" s="17"/>
      <c r="I62" s="18">
        <f t="shared" si="10"/>
        <v>0</v>
      </c>
      <c r="J62" s="19">
        <f t="shared" si="11"/>
        <v>0</v>
      </c>
      <c r="K62" s="19">
        <f t="shared" si="12"/>
        <v>0</v>
      </c>
      <c r="L62" s="19">
        <f t="shared" si="3"/>
        <v>0</v>
      </c>
    </row>
    <row r="63" spans="1:12" s="4" customFormat="1" ht="20">
      <c r="A63" s="12">
        <v>41</v>
      </c>
      <c r="B63" s="13"/>
      <c r="C63" s="14"/>
      <c r="D63" s="15"/>
      <c r="E63" s="14"/>
      <c r="F63" s="15"/>
      <c r="G63" s="16"/>
      <c r="H63" s="17"/>
      <c r="I63" s="18">
        <f t="shared" si="10"/>
        <v>0</v>
      </c>
      <c r="J63" s="19">
        <f t="shared" si="11"/>
        <v>0</v>
      </c>
      <c r="K63" s="19">
        <f t="shared" si="12"/>
        <v>0</v>
      </c>
      <c r="L63" s="19">
        <f t="shared" si="3"/>
        <v>0</v>
      </c>
    </row>
    <row r="64" spans="1:12" s="4" customFormat="1" ht="20">
      <c r="A64" s="12">
        <v>42</v>
      </c>
      <c r="B64" s="13"/>
      <c r="C64" s="14"/>
      <c r="D64" s="15"/>
      <c r="E64" s="14"/>
      <c r="F64" s="15"/>
      <c r="G64" s="16"/>
      <c r="H64" s="17"/>
      <c r="I64" s="18">
        <f t="shared" si="10"/>
        <v>0</v>
      </c>
      <c r="J64" s="19">
        <f t="shared" si="11"/>
        <v>0</v>
      </c>
      <c r="K64" s="19">
        <f t="shared" si="12"/>
        <v>0</v>
      </c>
      <c r="L64" s="19">
        <f t="shared" si="3"/>
        <v>0</v>
      </c>
    </row>
    <row r="65" spans="1:12" s="4" customFormat="1" ht="21" thickBot="1">
      <c r="A65" s="12">
        <v>43</v>
      </c>
      <c r="B65" s="13"/>
      <c r="C65" s="14"/>
      <c r="D65" s="15"/>
      <c r="E65" s="14"/>
      <c r="F65" s="15"/>
      <c r="G65" s="16"/>
      <c r="H65" s="17"/>
      <c r="I65" s="18">
        <f t="shared" si="10"/>
        <v>0</v>
      </c>
      <c r="J65" s="19">
        <f t="shared" si="11"/>
        <v>0</v>
      </c>
      <c r="K65" s="19">
        <f t="shared" si="12"/>
        <v>0</v>
      </c>
      <c r="L65" s="19">
        <f t="shared" si="3"/>
        <v>0</v>
      </c>
    </row>
    <row r="66" spans="1:12" s="4" customFormat="1" ht="21" thickBot="1">
      <c r="A66" s="6" t="s">
        <v>32</v>
      </c>
      <c r="B66" s="7"/>
      <c r="C66" s="8"/>
      <c r="D66" s="8"/>
      <c r="E66" s="8"/>
      <c r="F66" s="8"/>
      <c r="G66" s="8"/>
      <c r="H66" s="9">
        <f>I66</f>
        <v>0</v>
      </c>
      <c r="I66" s="10">
        <f>SUM(I67:I109)</f>
        <v>0</v>
      </c>
      <c r="J66" s="10">
        <f>SUM(J67:J114)</f>
        <v>0</v>
      </c>
      <c r="K66" s="10">
        <f>SUM(K67:K114)</f>
        <v>0</v>
      </c>
      <c r="L66" s="10">
        <f>SUM(L67:L114)</f>
        <v>0</v>
      </c>
    </row>
    <row r="67" spans="1:12" s="11" customFormat="1" ht="20">
      <c r="A67" s="21">
        <v>1</v>
      </c>
      <c r="B67" s="20"/>
      <c r="C67" s="14"/>
      <c r="D67" s="15"/>
      <c r="E67" s="14"/>
      <c r="F67" s="15"/>
      <c r="G67" s="16"/>
      <c r="H67" s="17"/>
      <c r="I67" s="18">
        <f t="shared" ref="I67:I77" si="13">(C67*E67*G67)/1000000</f>
        <v>0</v>
      </c>
      <c r="J67" s="19">
        <f t="shared" ref="J67:J75" si="14">G67*(IF(OR(MID(D67,1,1)="v",MID(D67,1,1)="V"),C67+100)+IF(OR(MID(D67,2,1)="v",MID(D67,2,1)="V"),C67+100)+IF(OR(MID(F67,1,1)="v",MID(F67,1,1)="V"),E67+100)+IF(OR(MID(F67,2,1)="v",MID(F67,2,1)="V"),E67+100))/1000</f>
        <v>0</v>
      </c>
      <c r="K67" s="19">
        <f t="shared" ref="K67:K75" si="15">G67*(IF(MID(D67,1,1)=CHAR(43),C67+100)+IF(MID(D67,2,1)=CHAR(43),C67+100)+IF(MID(F67,1,1)=CHAR(43),E67+100)+IF(MID(F67,2,1)=CHAR(43),E67+100))/1000</f>
        <v>0</v>
      </c>
      <c r="L67" s="19">
        <f t="shared" si="3"/>
        <v>0</v>
      </c>
    </row>
    <row r="68" spans="1:12" s="4" customFormat="1" ht="20">
      <c r="A68" s="21">
        <v>2</v>
      </c>
      <c r="B68" s="20"/>
      <c r="C68" s="14"/>
      <c r="D68" s="15"/>
      <c r="E68" s="14"/>
      <c r="F68" s="15"/>
      <c r="G68" s="16"/>
      <c r="H68" s="17"/>
      <c r="I68" s="18">
        <f t="shared" si="13"/>
        <v>0</v>
      </c>
      <c r="J68" s="19">
        <f t="shared" si="14"/>
        <v>0</v>
      </c>
      <c r="K68" s="19">
        <f t="shared" si="15"/>
        <v>0</v>
      </c>
      <c r="L68" s="19">
        <f t="shared" si="3"/>
        <v>0</v>
      </c>
    </row>
    <row r="69" spans="1:12" s="4" customFormat="1" ht="20">
      <c r="A69" s="21">
        <v>3</v>
      </c>
      <c r="B69" s="20"/>
      <c r="C69" s="14"/>
      <c r="D69" s="15"/>
      <c r="E69" s="14"/>
      <c r="F69" s="15"/>
      <c r="G69" s="16"/>
      <c r="H69" s="17"/>
      <c r="I69" s="18">
        <f t="shared" si="13"/>
        <v>0</v>
      </c>
      <c r="J69" s="19">
        <f t="shared" si="14"/>
        <v>0</v>
      </c>
      <c r="K69" s="19">
        <f t="shared" si="15"/>
        <v>0</v>
      </c>
      <c r="L69" s="19">
        <f t="shared" si="3"/>
        <v>0</v>
      </c>
    </row>
    <row r="70" spans="1:12" s="4" customFormat="1" ht="20">
      <c r="A70" s="21">
        <v>4</v>
      </c>
      <c r="B70" s="20"/>
      <c r="C70" s="14"/>
      <c r="D70" s="15"/>
      <c r="E70" s="14"/>
      <c r="F70" s="15"/>
      <c r="G70" s="16"/>
      <c r="H70" s="17"/>
      <c r="I70" s="18">
        <f t="shared" si="13"/>
        <v>0</v>
      </c>
      <c r="J70" s="19">
        <f t="shared" si="14"/>
        <v>0</v>
      </c>
      <c r="K70" s="19">
        <f t="shared" si="15"/>
        <v>0</v>
      </c>
      <c r="L70" s="19">
        <f t="shared" si="3"/>
        <v>0</v>
      </c>
    </row>
    <row r="71" spans="1:12" s="4" customFormat="1" ht="20">
      <c r="A71" s="21">
        <v>5</v>
      </c>
      <c r="B71" s="20"/>
      <c r="C71" s="14"/>
      <c r="D71" s="15"/>
      <c r="E71" s="14"/>
      <c r="F71" s="15"/>
      <c r="G71" s="16"/>
      <c r="H71" s="17"/>
      <c r="I71" s="18">
        <f t="shared" si="13"/>
        <v>0</v>
      </c>
      <c r="J71" s="19">
        <f t="shared" si="14"/>
        <v>0</v>
      </c>
      <c r="K71" s="19">
        <f t="shared" si="15"/>
        <v>0</v>
      </c>
      <c r="L71" s="19">
        <f t="shared" si="3"/>
        <v>0</v>
      </c>
    </row>
    <row r="72" spans="1:12" s="4" customFormat="1" ht="20">
      <c r="A72" s="21">
        <v>6</v>
      </c>
      <c r="B72" s="20"/>
      <c r="C72" s="14"/>
      <c r="D72" s="15"/>
      <c r="E72" s="14"/>
      <c r="F72" s="15"/>
      <c r="G72" s="16"/>
      <c r="H72" s="17"/>
      <c r="I72" s="18">
        <f t="shared" si="13"/>
        <v>0</v>
      </c>
      <c r="J72" s="19">
        <f t="shared" si="14"/>
        <v>0</v>
      </c>
      <c r="K72" s="19">
        <f t="shared" si="15"/>
        <v>0</v>
      </c>
      <c r="L72" s="19">
        <f t="shared" si="3"/>
        <v>0</v>
      </c>
    </row>
    <row r="73" spans="1:12" s="4" customFormat="1" ht="20">
      <c r="A73" s="21">
        <v>7</v>
      </c>
      <c r="B73" s="20"/>
      <c r="C73" s="14"/>
      <c r="D73" s="15"/>
      <c r="E73" s="14"/>
      <c r="F73" s="15"/>
      <c r="G73" s="16"/>
      <c r="H73" s="17"/>
      <c r="I73" s="18">
        <f t="shared" si="13"/>
        <v>0</v>
      </c>
      <c r="J73" s="19">
        <f t="shared" si="14"/>
        <v>0</v>
      </c>
      <c r="K73" s="19">
        <f t="shared" si="15"/>
        <v>0</v>
      </c>
      <c r="L73" s="19">
        <f t="shared" si="3"/>
        <v>0</v>
      </c>
    </row>
    <row r="74" spans="1:12" s="4" customFormat="1" ht="20">
      <c r="A74" s="21">
        <v>8</v>
      </c>
      <c r="B74" s="20"/>
      <c r="C74" s="14"/>
      <c r="D74" s="15"/>
      <c r="E74" s="14"/>
      <c r="F74" s="15"/>
      <c r="G74" s="16"/>
      <c r="H74" s="17"/>
      <c r="I74" s="18">
        <f t="shared" si="13"/>
        <v>0</v>
      </c>
      <c r="J74" s="19">
        <f t="shared" si="14"/>
        <v>0</v>
      </c>
      <c r="K74" s="19">
        <f t="shared" si="15"/>
        <v>0</v>
      </c>
      <c r="L74" s="19">
        <f t="shared" si="3"/>
        <v>0</v>
      </c>
    </row>
    <row r="75" spans="1:12" s="4" customFormat="1" ht="20">
      <c r="A75" s="21">
        <v>9</v>
      </c>
      <c r="B75" s="20"/>
      <c r="C75" s="14"/>
      <c r="D75" s="15"/>
      <c r="E75" s="14"/>
      <c r="F75" s="15"/>
      <c r="G75" s="16"/>
      <c r="H75" s="17"/>
      <c r="I75" s="18">
        <f t="shared" si="13"/>
        <v>0</v>
      </c>
      <c r="J75" s="19">
        <f t="shared" si="14"/>
        <v>0</v>
      </c>
      <c r="K75" s="19">
        <f t="shared" si="15"/>
        <v>0</v>
      </c>
      <c r="L75" s="19">
        <f t="shared" si="3"/>
        <v>0</v>
      </c>
    </row>
    <row r="76" spans="1:12" s="4" customFormat="1" ht="20">
      <c r="A76" s="21">
        <v>10</v>
      </c>
      <c r="B76" s="20"/>
      <c r="C76" s="14"/>
      <c r="D76" s="15"/>
      <c r="E76" s="14"/>
      <c r="F76" s="15"/>
      <c r="G76" s="16"/>
      <c r="H76" s="17"/>
      <c r="I76" s="18">
        <f t="shared" si="13"/>
        <v>0</v>
      </c>
      <c r="J76" s="19">
        <f>G76*(IF(OR(MID(D76,1,1)="v",MID(D76,1,1)="V"),C76+100)+IF(OR(MID(D76,2,1)="v",MID(D76,2,1)="V"),C76+100)+IF(OR(MID(F76,1,1)="v",MID(F76,1,1)="V"),E76+100)+IF(OR(MID(F76,2,1)="v",MID(F76,2,1)="V"),E76+100))/1000</f>
        <v>0</v>
      </c>
      <c r="K76" s="19">
        <f>G76*(IF(MID(D76,1,1)=CHAR(43),C76+100)+IF(MID(D76,2,1)=CHAR(43),C76+100)+IF(MID(F76,1,1)=CHAR(43),E76+100)+IF(MID(F76,2,1)=CHAR(43),E76+100))/1000</f>
        <v>0</v>
      </c>
      <c r="L76" s="19">
        <f t="shared" si="3"/>
        <v>0</v>
      </c>
    </row>
    <row r="77" spans="1:12" s="4" customFormat="1" ht="21" thickBot="1">
      <c r="A77" s="21">
        <v>11</v>
      </c>
      <c r="B77" s="20"/>
      <c r="C77" s="14"/>
      <c r="D77" s="15"/>
      <c r="E77" s="14"/>
      <c r="F77" s="15"/>
      <c r="G77" s="16"/>
      <c r="H77" s="17"/>
      <c r="I77" s="18">
        <f t="shared" si="13"/>
        <v>0</v>
      </c>
      <c r="J77" s="19">
        <f>G77*(IF(OR(MID(D77,1,1)="v",MID(D77,1,1)="V"),C77+100)+IF(OR(MID(D77,2,1)="v",MID(D77,2,1)="V"),C77+100)+IF(OR(MID(F77,1,1)="v",MID(F77,1,1)="V"),E77+100)+IF(OR(MID(F77,2,1)="v",MID(F77,2,1)="V"),E77+100))/1000</f>
        <v>0</v>
      </c>
      <c r="K77" s="19">
        <f>G77*(IF(MID(D77,1,1)=CHAR(43),C77+100)+IF(MID(D77,2,1)=CHAR(43),C77+100)+IF(MID(F77,1,1)=CHAR(43),E77+100)+IF(MID(F77,2,1)=CHAR(43),E77+100))/1000</f>
        <v>0</v>
      </c>
      <c r="L77" s="19">
        <f t="shared" si="3"/>
        <v>0</v>
      </c>
    </row>
    <row r="78" spans="1:12" s="4" customFormat="1" ht="21" thickBot="1">
      <c r="A78" s="6" t="s">
        <v>28</v>
      </c>
      <c r="B78" s="7"/>
      <c r="C78" s="8" t="s">
        <v>41</v>
      </c>
      <c r="D78" s="8"/>
      <c r="E78" s="8"/>
      <c r="F78" s="8"/>
      <c r="G78" s="8"/>
      <c r="H78" s="9">
        <f>I78</f>
        <v>0</v>
      </c>
      <c r="I78" s="10">
        <f>SUM(I79:I85)</f>
        <v>0</v>
      </c>
      <c r="J78" s="10">
        <f>SUM(J79:J85)</f>
        <v>0</v>
      </c>
      <c r="K78" s="10">
        <f>SUM(K79:K85)</f>
        <v>0</v>
      </c>
      <c r="L78" s="10">
        <f>SUM(L79:L85)</f>
        <v>0</v>
      </c>
    </row>
    <row r="79" spans="1:12" s="4" customFormat="1" ht="20">
      <c r="A79" s="21"/>
      <c r="B79" s="20"/>
      <c r="C79" s="14"/>
      <c r="D79" s="15"/>
      <c r="E79" s="14"/>
      <c r="F79" s="15"/>
      <c r="G79" s="16"/>
      <c r="H79" s="17"/>
      <c r="I79" s="18">
        <f>(C79*E79*G79)/1000000</f>
        <v>0</v>
      </c>
      <c r="J79" s="19">
        <f>G79*(IF(OR(MID(D79,1,1)="v",MID(D79,1,1)="V"),C79+100)+IF(OR(MID(D79,2,1)="v",MID(D79,2,1)="V"),C79+100)+IF(OR(MID(F79,1,1)="v",MID(F79,1,1)="V"),E79+100)+IF(OR(MID(F79,2,1)="v",MID(F79,2,1)="V"),E79+100))/1000</f>
        <v>0</v>
      </c>
      <c r="K79" s="19">
        <f>G79*(IF(MID(D79,1,1)=CHAR(43),C79+100)+IF(MID(D79,2,1)=CHAR(43),C79+100)+IF(MID(F79,1,1)=CHAR(43),E79+100)+IF(MID(F79,2,1)=CHAR(43),E79+100))/1000</f>
        <v>0</v>
      </c>
      <c r="L79" s="19">
        <f>G79*(IF(OR(MID(D79,1,1)="T",MID(D79,1,1)="Т"),C79+100)+IF(OR(MID(D79,2,1)="T",MID(D79,2,1)="Т"),C79+100)+IF(OR(MID(F79,1,1)="T",MID(F79,1,1)="Т"),E79+100)+IF(OR(MID(F79,2,1)="T",MID(F79,2,1)="Т"),E79+100))/1000</f>
        <v>0</v>
      </c>
    </row>
    <row r="80" spans="1:12" s="4" customFormat="1" ht="20">
      <c r="A80" s="21"/>
      <c r="B80" s="20"/>
      <c r="C80" s="14"/>
      <c r="D80" s="15"/>
      <c r="E80" s="14"/>
      <c r="F80" s="15"/>
      <c r="G80" s="16"/>
      <c r="H80" s="17"/>
      <c r="I80" s="18">
        <f>(C80*E80*G80)/1000000</f>
        <v>0</v>
      </c>
      <c r="J80" s="19">
        <f>G80*(IF(OR(MID(D80,1,1)="v",MID(D80,1,1)="V"),C80+100)+IF(OR(MID(D80,2,1)="v",MID(D80,2,1)="V"),C80+100)+IF(OR(MID(F80,1,1)="v",MID(F80,1,1)="V"),E80+100)+IF(OR(MID(F80,2,1)="v",MID(F80,2,1)="V"),E80+100))/1000</f>
        <v>0</v>
      </c>
      <c r="K80" s="19">
        <f>G80*(IF(MID(D80,1,1)=CHAR(43),C80+100)+IF(MID(D80,2,1)=CHAR(43),C80+100)+IF(MID(F80,1,1)=CHAR(43),E80+100)+IF(MID(F80,2,1)=CHAR(43),E80+100))/1000</f>
        <v>0</v>
      </c>
      <c r="L80" s="19">
        <f>G80*(IF(OR(MID(D80,1,1)="T",MID(D80,1,1)="Т"),C80+100)+IF(OR(MID(D80,2,1)="T",MID(D80,2,1)="Т"),C80+100)+IF(OR(MID(F80,1,1)="T",MID(F80,1,1)="Т"),E80+100)+IF(OR(MID(F80,2,1)="T",MID(F80,2,1)="Т"),E80+100))/1000</f>
        <v>0</v>
      </c>
    </row>
    <row r="81" spans="1:12" s="4" customFormat="1" ht="20">
      <c r="A81" s="21"/>
      <c r="B81" s="20"/>
      <c r="C81" s="14"/>
      <c r="D81" s="15"/>
      <c r="E81" s="14"/>
      <c r="F81" s="15"/>
      <c r="G81" s="16"/>
      <c r="H81" s="17"/>
      <c r="I81" s="18">
        <f>(C81*E81*G81)/1000000</f>
        <v>0</v>
      </c>
      <c r="J81" s="19">
        <f>G81*(IF(OR(MID(D81,1,1)="v",MID(D81,1,1)="V"),C81+100)+IF(OR(MID(D81,2,1)="v",MID(D81,2,1)="V"),C81+100)+IF(OR(MID(F81,1,1)="v",MID(F81,1,1)="V"),E81+100)+IF(OR(MID(F81,2,1)="v",MID(F81,2,1)="V"),E81+100))/1000</f>
        <v>0</v>
      </c>
      <c r="K81" s="19">
        <f>G81*(IF(MID(D81,1,1)=CHAR(43),C81+100)+IF(MID(D81,2,1)=CHAR(43),C81+100)+IF(MID(F81,1,1)=CHAR(43),E81+100)+IF(MID(F81,2,1)=CHAR(43),E81+100))/1000</f>
        <v>0</v>
      </c>
      <c r="L81" s="19">
        <f>G81*(IF(OR(MID(D81,1,1)="T",MID(D81,1,1)="Т"),C81+100)+IF(OR(MID(D81,2,1)="T",MID(D81,2,1)="Т"),C81+100)+IF(OR(MID(F81,1,1)="T",MID(F81,1,1)="Т"),E81+100)+IF(OR(MID(F81,2,1)="T",MID(F81,2,1)="Т"),E81+100))/1000</f>
        <v>0</v>
      </c>
    </row>
    <row r="82" spans="1:12" s="4" customFormat="1" ht="20">
      <c r="A82" s="21"/>
      <c r="B82" s="20"/>
      <c r="C82" s="14"/>
      <c r="D82" s="15"/>
      <c r="E82" s="14"/>
      <c r="F82" s="15"/>
      <c r="G82" s="16"/>
      <c r="H82" s="17"/>
      <c r="I82" s="18">
        <f>(C82*E82*G82)/1000000</f>
        <v>0</v>
      </c>
      <c r="J82" s="19">
        <f>G82*(IF(OR(MID(D82,1,1)="v",MID(D82,1,1)="V"),C82+100)+IF(OR(MID(D82,2,1)="v",MID(D82,2,1)="V"),C82+100)+IF(OR(MID(F82,1,1)="v",MID(F82,1,1)="V"),E82+100)+IF(OR(MID(F82,2,1)="v",MID(F82,2,1)="V"),E82+100))/1000</f>
        <v>0</v>
      </c>
      <c r="K82" s="19">
        <f>G82*(IF(MID(D82,1,1)=CHAR(43),C82+100)+IF(MID(D82,2,1)=CHAR(43),C82+100)+IF(MID(F82,1,1)=CHAR(43),E82+100)+IF(MID(F82,2,1)=CHAR(43),E82+100))/1000</f>
        <v>0</v>
      </c>
      <c r="L82" s="19">
        <f>G82*(IF(OR(MID(D82,1,1)="T",MID(D82,1,1)="Т"),C82+100)+IF(OR(MID(D82,2,1)="T",MID(D82,2,1)="Т"),C82+100)+IF(OR(MID(F82,1,1)="T",MID(F82,1,1)="Т"),E82+100)+IF(OR(MID(F82,2,1)="T",MID(F82,2,1)="Т"),E82+100))/1000</f>
        <v>0</v>
      </c>
    </row>
    <row r="83" spans="1:12" s="4" customFormat="1" ht="21" thickBot="1">
      <c r="A83" s="21"/>
      <c r="B83" s="20"/>
      <c r="C83" s="14"/>
      <c r="D83" s="15"/>
      <c r="E83" s="14"/>
      <c r="F83" s="15"/>
      <c r="G83" s="16"/>
      <c r="H83" s="17"/>
      <c r="I83" s="18">
        <f>(C83*E83*G83)/1000000</f>
        <v>0</v>
      </c>
      <c r="J83" s="19">
        <f>G83*(IF(OR(MID(D83,1,1)="v",MID(D83,1,1)="V"),C83+100)+IF(OR(MID(D83,2,1)="v",MID(D83,2,1)="V"),C83+100)+IF(OR(MID(F83,1,1)="v",MID(F83,1,1)="V"),E83+100)+IF(OR(MID(F83,2,1)="v",MID(F83,2,1)="V"),E83+100))/1000</f>
        <v>0</v>
      </c>
      <c r="K83" s="19">
        <f>G83*(IF(MID(D83,1,1)=CHAR(43),C83+100)+IF(MID(D83,2,1)=CHAR(43),C83+100)+IF(MID(F83,1,1)=CHAR(43),E83+100)+IF(MID(F83,2,1)=CHAR(43),E83+100))/1000</f>
        <v>0</v>
      </c>
      <c r="L83" s="19">
        <f>G83*(IF(OR(MID(D83,1,1)="T",MID(D83,1,1)="Т"),C83+100)+IF(OR(MID(D83,2,1)="T",MID(D83,2,1)="Т"),C83+100)+IF(OR(MID(F83,1,1)="T",MID(F83,1,1)="Т"),E83+100)+IF(OR(MID(F83,2,1)="T",MID(F83,2,1)="Т"),E83+100))/1000</f>
        <v>0</v>
      </c>
    </row>
    <row r="84" spans="1:12" s="4" customFormat="1" ht="21" thickBot="1">
      <c r="A84" s="6" t="s">
        <v>29</v>
      </c>
      <c r="B84" s="7"/>
      <c r="C84" s="8" t="s">
        <v>41</v>
      </c>
      <c r="D84" s="8"/>
      <c r="E84" s="8"/>
      <c r="F84" s="8"/>
      <c r="G84" s="8"/>
      <c r="H84" s="9">
        <f>I84</f>
        <v>0</v>
      </c>
      <c r="I84" s="10">
        <f>SUM(I85:I91)</f>
        <v>0</v>
      </c>
      <c r="J84" s="10">
        <f>SUM(J85:J91)</f>
        <v>0</v>
      </c>
      <c r="K84" s="10">
        <f>SUM(K85:K91)</f>
        <v>0</v>
      </c>
      <c r="L84" s="10">
        <f>SUM(L85:L91)</f>
        <v>0</v>
      </c>
    </row>
    <row r="85" spans="1:12" s="4" customFormat="1" ht="20">
      <c r="A85" s="21"/>
      <c r="B85" s="20"/>
      <c r="C85" s="14"/>
      <c r="D85" s="15"/>
      <c r="E85" s="14"/>
      <c r="F85" s="15"/>
      <c r="G85" s="16"/>
      <c r="H85" s="17"/>
      <c r="I85" s="18">
        <f t="shared" ref="I85:I90" si="16">(C85*E85*G85)/1000000</f>
        <v>0</v>
      </c>
      <c r="J85" s="19">
        <f t="shared" ref="J85:J90" si="17">G85*(IF(OR(MID(D85,1,1)="v",MID(D85,1,1)="V"),C85+100)+IF(OR(MID(D85,2,1)="v",MID(D85,2,1)="V"),C85+100)+IF(OR(MID(F85,1,1)="v",MID(F85,1,1)="V"),E85+100)+IF(OR(MID(F85,2,1)="v",MID(F85,2,1)="V"),E85+100))/1000</f>
        <v>0</v>
      </c>
      <c r="K85" s="19">
        <f t="shared" ref="K85:K90" si="18">G85*(IF(MID(D85,1,1)=CHAR(43),C85+100)+IF(MID(D85,2,1)=CHAR(43),C85+100)+IF(MID(F85,1,1)=CHAR(43),E85+100)+IF(MID(F85,2,1)=CHAR(43),E85+100))/1000</f>
        <v>0</v>
      </c>
      <c r="L85" s="19">
        <f t="shared" ref="L85:L90" si="19">G85*(IF(OR(MID(D85,1,1)="T",MID(D85,1,1)="Т"),C85+100)+IF(OR(MID(D85,2,1)="T",MID(D85,2,1)="Т"),C85+100)+IF(OR(MID(F85,1,1)="T",MID(F85,1,1)="Т"),E85+100)+IF(OR(MID(F85,2,1)="T",MID(F85,2,1)="Т"),E85+100))/1000</f>
        <v>0</v>
      </c>
    </row>
    <row r="86" spans="1:12" s="4" customFormat="1" ht="20">
      <c r="A86" s="22"/>
      <c r="B86" s="13"/>
      <c r="C86" s="14"/>
      <c r="D86" s="15"/>
      <c r="E86" s="14"/>
      <c r="F86" s="15"/>
      <c r="G86" s="16"/>
      <c r="H86" s="17"/>
      <c r="I86" s="18">
        <f t="shared" si="16"/>
        <v>0</v>
      </c>
      <c r="J86" s="19">
        <f t="shared" si="17"/>
        <v>0</v>
      </c>
      <c r="K86" s="19">
        <f t="shared" si="18"/>
        <v>0</v>
      </c>
      <c r="L86" s="19">
        <f t="shared" si="19"/>
        <v>0</v>
      </c>
    </row>
    <row r="87" spans="1:12" s="4" customFormat="1" ht="20">
      <c r="A87" s="22"/>
      <c r="B87" s="13"/>
      <c r="C87" s="14"/>
      <c r="D87" s="15"/>
      <c r="E87" s="14"/>
      <c r="F87" s="15"/>
      <c r="G87" s="16"/>
      <c r="H87" s="17"/>
      <c r="I87" s="18">
        <f t="shared" si="16"/>
        <v>0</v>
      </c>
      <c r="J87" s="19">
        <f t="shared" si="17"/>
        <v>0</v>
      </c>
      <c r="K87" s="19">
        <f t="shared" si="18"/>
        <v>0</v>
      </c>
      <c r="L87" s="19">
        <f t="shared" si="19"/>
        <v>0</v>
      </c>
    </row>
    <row r="88" spans="1:12" s="4" customFormat="1" ht="20">
      <c r="A88" s="22"/>
      <c r="B88" s="13"/>
      <c r="C88" s="14"/>
      <c r="D88" s="15"/>
      <c r="E88" s="14"/>
      <c r="F88" s="15"/>
      <c r="G88" s="16"/>
      <c r="H88" s="17"/>
      <c r="I88" s="18">
        <f t="shared" si="16"/>
        <v>0</v>
      </c>
      <c r="J88" s="19">
        <f t="shared" si="17"/>
        <v>0</v>
      </c>
      <c r="K88" s="19">
        <f t="shared" si="18"/>
        <v>0</v>
      </c>
      <c r="L88" s="19">
        <f t="shared" si="19"/>
        <v>0</v>
      </c>
    </row>
    <row r="89" spans="1:12" s="4" customFormat="1" ht="20">
      <c r="A89" s="22"/>
      <c r="B89" s="13"/>
      <c r="C89" s="14"/>
      <c r="D89" s="15"/>
      <c r="E89" s="14"/>
      <c r="F89" s="15"/>
      <c r="G89" s="16"/>
      <c r="H89" s="17"/>
      <c r="I89" s="18">
        <f t="shared" si="16"/>
        <v>0</v>
      </c>
      <c r="J89" s="19">
        <f t="shared" si="17"/>
        <v>0</v>
      </c>
      <c r="K89" s="19">
        <f t="shared" si="18"/>
        <v>0</v>
      </c>
      <c r="L89" s="19">
        <f t="shared" si="19"/>
        <v>0</v>
      </c>
    </row>
    <row r="90" spans="1:12" s="4" customFormat="1" ht="20">
      <c r="A90" s="22"/>
      <c r="B90" s="13"/>
      <c r="C90" s="14"/>
      <c r="D90" s="15"/>
      <c r="E90" s="14"/>
      <c r="F90" s="15"/>
      <c r="G90" s="16"/>
      <c r="H90" s="17"/>
      <c r="I90" s="18">
        <f t="shared" si="16"/>
        <v>0</v>
      </c>
      <c r="J90" s="19">
        <f t="shared" si="17"/>
        <v>0</v>
      </c>
      <c r="K90" s="19">
        <f t="shared" si="18"/>
        <v>0</v>
      </c>
      <c r="L90" s="19">
        <f t="shared" si="19"/>
        <v>0</v>
      </c>
    </row>
    <row r="91" spans="1:12" s="4" customFormat="1" ht="20">
      <c r="A91" s="23"/>
      <c r="B91" s="13"/>
      <c r="C91" s="14"/>
      <c r="D91" s="15"/>
      <c r="E91" s="14"/>
      <c r="F91" s="15"/>
      <c r="G91" s="16"/>
      <c r="H91" s="17"/>
      <c r="I91" s="18">
        <f t="shared" ref="I91:I100" si="20">(C91*E91*G91)/1000000</f>
        <v>0</v>
      </c>
      <c r="J91" s="19">
        <f t="shared" ref="J91:J100" si="21">G91*(IF(OR(MID(D91,1,1)="v",MID(D91,1,1)="V"),C91+100)+IF(OR(MID(D91,2,1)="v",MID(D91,2,1)="V"),C91+100)+IF(OR(MID(F91,1,1)="v",MID(F91,1,1)="V"),E91+100)+IF(OR(MID(F91,2,1)="v",MID(F91,2,1)="V"),E91+100))/1000</f>
        <v>0</v>
      </c>
      <c r="K91" s="19">
        <f t="shared" ref="K91:K100" si="22">G91*(IF(MID(D91,1,1)=CHAR(43),C91+100)+IF(MID(D91,2,1)=CHAR(43),C91+100)+IF(MID(F91,1,1)=CHAR(43),E91+100)+IF(MID(F91,2,1)=CHAR(43),E91+100))/1000</f>
        <v>0</v>
      </c>
      <c r="L91" s="19">
        <f t="shared" ref="L91:L100" si="23">G91*(IF(OR(MID(D91,1,1)="T",MID(D91,1,1)="Т"),C91+100)+IF(OR(MID(D91,2,1)="T",MID(D91,2,1)="Т"),C91+100)+IF(OR(MID(F91,1,1)="T",MID(F91,1,1)="Т"),E91+100)+IF(OR(MID(F91,2,1)="T",MID(F91,2,1)="Т"),E91+100))/1000</f>
        <v>0</v>
      </c>
    </row>
    <row r="92" spans="1:12" s="4" customFormat="1" ht="20">
      <c r="A92" s="23"/>
      <c r="B92" s="13"/>
      <c r="C92" s="14"/>
      <c r="D92" s="15"/>
      <c r="E92" s="14"/>
      <c r="F92" s="15"/>
      <c r="G92" s="16"/>
      <c r="H92" s="17"/>
      <c r="I92" s="18">
        <f t="shared" si="20"/>
        <v>0</v>
      </c>
      <c r="J92" s="19">
        <f t="shared" si="21"/>
        <v>0</v>
      </c>
      <c r="K92" s="19">
        <f t="shared" si="22"/>
        <v>0</v>
      </c>
      <c r="L92" s="19">
        <f t="shared" si="23"/>
        <v>0</v>
      </c>
    </row>
    <row r="93" spans="1:12" s="4" customFormat="1" ht="20">
      <c r="A93" s="23"/>
      <c r="B93" s="13"/>
      <c r="C93" s="14"/>
      <c r="D93" s="15"/>
      <c r="E93" s="14"/>
      <c r="F93" s="15"/>
      <c r="G93" s="16"/>
      <c r="H93" s="17"/>
      <c r="I93" s="18">
        <f t="shared" si="20"/>
        <v>0</v>
      </c>
      <c r="J93" s="19">
        <f t="shared" si="21"/>
        <v>0</v>
      </c>
      <c r="K93" s="19">
        <f t="shared" si="22"/>
        <v>0</v>
      </c>
      <c r="L93" s="19">
        <f t="shared" si="23"/>
        <v>0</v>
      </c>
    </row>
    <row r="94" spans="1:12" s="4" customFormat="1" ht="20">
      <c r="A94" s="23"/>
      <c r="B94" s="13"/>
      <c r="C94" s="14"/>
      <c r="D94" s="15"/>
      <c r="E94" s="14"/>
      <c r="F94" s="24"/>
      <c r="G94" s="25"/>
      <c r="H94" s="17"/>
      <c r="I94" s="18">
        <f t="shared" si="20"/>
        <v>0</v>
      </c>
      <c r="J94" s="19">
        <f t="shared" si="21"/>
        <v>0</v>
      </c>
      <c r="K94" s="19">
        <f t="shared" si="22"/>
        <v>0</v>
      </c>
      <c r="L94" s="19">
        <f t="shared" si="23"/>
        <v>0</v>
      </c>
    </row>
    <row r="95" spans="1:12" s="4" customFormat="1" ht="20">
      <c r="A95" s="23"/>
      <c r="B95" s="13"/>
      <c r="C95" s="14"/>
      <c r="D95" s="15"/>
      <c r="E95" s="14"/>
      <c r="F95" s="24"/>
      <c r="G95" s="25"/>
      <c r="H95" s="17"/>
      <c r="I95" s="18">
        <f>(C95*E95*G95)/1000000</f>
        <v>0</v>
      </c>
      <c r="J95" s="19">
        <f t="shared" si="21"/>
        <v>0</v>
      </c>
      <c r="K95" s="19">
        <f t="shared" si="22"/>
        <v>0</v>
      </c>
      <c r="L95" s="19">
        <f t="shared" si="23"/>
        <v>0</v>
      </c>
    </row>
    <row r="96" spans="1:12" s="4" customFormat="1" ht="21" thickBot="1">
      <c r="A96" s="23"/>
      <c r="B96" s="13"/>
      <c r="C96" s="14"/>
      <c r="D96" s="15"/>
      <c r="E96" s="14"/>
      <c r="F96" s="24"/>
      <c r="G96" s="25"/>
      <c r="H96" s="17"/>
      <c r="I96" s="18">
        <f>(C96*E96*G96)/1000000</f>
        <v>0</v>
      </c>
      <c r="J96" s="19">
        <f t="shared" si="21"/>
        <v>0</v>
      </c>
      <c r="K96" s="19">
        <f t="shared" si="22"/>
        <v>0</v>
      </c>
      <c r="L96" s="19">
        <f t="shared" si="23"/>
        <v>0</v>
      </c>
    </row>
    <row r="97" spans="1:12" s="4" customFormat="1" ht="21" thickBot="1">
      <c r="A97" s="6" t="s">
        <v>19</v>
      </c>
      <c r="B97" s="7"/>
      <c r="C97" s="8"/>
      <c r="D97" s="8" t="s">
        <v>40</v>
      </c>
      <c r="E97" s="8"/>
      <c r="F97" s="8"/>
      <c r="G97" s="8"/>
      <c r="H97" s="9">
        <f>I97</f>
        <v>0</v>
      </c>
      <c r="I97" s="10">
        <f>SUM(I98:I101)</f>
        <v>0</v>
      </c>
      <c r="J97" s="10">
        <f>SUM(J98:J101)</f>
        <v>0</v>
      </c>
      <c r="K97" s="10">
        <f>SUM(K98:K101)</f>
        <v>0</v>
      </c>
      <c r="L97" s="10">
        <f>SUM(L98:L101)</f>
        <v>0</v>
      </c>
    </row>
    <row r="98" spans="1:12" s="4" customFormat="1" ht="20">
      <c r="A98" s="23"/>
      <c r="B98" s="13"/>
      <c r="C98" s="14"/>
      <c r="D98" s="15"/>
      <c r="E98" s="14"/>
      <c r="F98" s="24"/>
      <c r="G98" s="25"/>
      <c r="H98" s="17"/>
      <c r="I98" s="18">
        <f>(C98*E98*G98)/1000000</f>
        <v>0</v>
      </c>
      <c r="J98" s="19">
        <f t="shared" si="21"/>
        <v>0</v>
      </c>
      <c r="K98" s="19">
        <f t="shared" si="22"/>
        <v>0</v>
      </c>
      <c r="L98" s="19">
        <f t="shared" si="23"/>
        <v>0</v>
      </c>
    </row>
    <row r="99" spans="1:12" s="4" customFormat="1" ht="20">
      <c r="A99" s="23"/>
      <c r="B99" s="13"/>
      <c r="C99" s="14"/>
      <c r="D99" s="15"/>
      <c r="E99" s="14"/>
      <c r="F99" s="24"/>
      <c r="G99" s="25"/>
      <c r="H99" s="17"/>
      <c r="I99" s="18">
        <f>(C99*E99*G99)/1000000</f>
        <v>0</v>
      </c>
      <c r="J99" s="19">
        <f t="shared" si="21"/>
        <v>0</v>
      </c>
      <c r="K99" s="19">
        <f t="shared" si="22"/>
        <v>0</v>
      </c>
      <c r="L99" s="19">
        <f t="shared" si="23"/>
        <v>0</v>
      </c>
    </row>
    <row r="100" spans="1:12" s="4" customFormat="1" ht="21" thickBot="1">
      <c r="A100" s="26"/>
      <c r="B100" s="27"/>
      <c r="C100" s="28"/>
      <c r="D100" s="29"/>
      <c r="E100" s="28"/>
      <c r="F100" s="30"/>
      <c r="G100" s="31"/>
      <c r="H100" s="32"/>
      <c r="I100" s="18">
        <f t="shared" si="20"/>
        <v>0</v>
      </c>
      <c r="J100" s="19">
        <f t="shared" si="21"/>
        <v>0</v>
      </c>
      <c r="K100" s="19">
        <f t="shared" si="22"/>
        <v>0</v>
      </c>
      <c r="L100" s="19">
        <f t="shared" si="23"/>
        <v>0</v>
      </c>
    </row>
    <row r="101" spans="1:12" s="4" customFormat="1" ht="18">
      <c r="A101" s="33"/>
      <c r="B101" s="33"/>
      <c r="C101" s="33"/>
      <c r="D101" s="33"/>
      <c r="E101" s="97" t="s">
        <v>16</v>
      </c>
      <c r="F101" s="97"/>
      <c r="G101" s="34">
        <f>SUM(G22:G100)</f>
        <v>2</v>
      </c>
      <c r="H101" s="33" t="str">
        <f>IF(AND(10&lt;VALUE(RIGHT((TEXT(G101,"00")),2)),VALUE(RIGHT((TEXT(G101,"00")),2))&lt;15),"деталей",CHOOSE(1+VALUE(RIGHT((TEXT(G101,"0")),1)),"деталей","деталь","детали","детали","детали","деталей","деталей","деталей","деталей","деталей"))</f>
        <v>детали</v>
      </c>
      <c r="I101" s="35"/>
      <c r="J101" s="36"/>
      <c r="K101" s="36"/>
      <c r="L101" s="36"/>
    </row>
    <row r="102" spans="1:12" s="35" customFormat="1" ht="18">
      <c r="A102" s="37" t="s">
        <v>17</v>
      </c>
      <c r="B102" s="37"/>
      <c r="C102" s="37"/>
      <c r="D102" s="37"/>
      <c r="E102" s="37"/>
      <c r="F102" s="4"/>
      <c r="G102" s="37" t="s">
        <v>18</v>
      </c>
      <c r="H102" s="37"/>
      <c r="I102" s="4"/>
      <c r="J102" s="19"/>
      <c r="K102" s="19"/>
      <c r="L102" s="19"/>
    </row>
    <row r="103" spans="1:12" s="4" customFormat="1" ht="18">
      <c r="A103" s="87"/>
      <c r="B103" s="87"/>
      <c r="C103" s="87"/>
      <c r="D103" s="87"/>
      <c r="E103" s="87"/>
      <c r="F103" s="87"/>
      <c r="G103" s="87"/>
      <c r="H103" s="87"/>
      <c r="I103" s="1"/>
      <c r="J103" s="2"/>
      <c r="K103" s="2"/>
      <c r="L103" s="2"/>
    </row>
    <row r="105" spans="1:12" ht="20">
      <c r="B105" s="38"/>
      <c r="C105" s="38"/>
      <c r="D105" s="38"/>
      <c r="E105" s="38"/>
      <c r="F105" s="38"/>
      <c r="G105" s="38"/>
      <c r="H105" s="38"/>
    </row>
    <row r="106" spans="1:12" ht="20">
      <c r="B106" s="38"/>
      <c r="C106" s="38"/>
      <c r="D106" s="38"/>
      <c r="E106" s="38"/>
      <c r="F106" s="38"/>
      <c r="G106" s="38"/>
      <c r="H106" s="38"/>
    </row>
    <row r="107" spans="1:12" ht="20">
      <c r="B107" s="38"/>
      <c r="C107" s="38"/>
      <c r="D107" s="38"/>
      <c r="E107" s="38"/>
      <c r="F107" s="38"/>
      <c r="G107" s="38"/>
      <c r="H107" s="38"/>
    </row>
    <row r="108" spans="1:12" ht="20">
      <c r="B108" s="38"/>
      <c r="C108" s="38"/>
      <c r="D108" s="38"/>
      <c r="E108" s="38"/>
      <c r="F108" s="38"/>
      <c r="G108" s="38"/>
      <c r="H108" s="38"/>
    </row>
    <row r="109" spans="1:12" ht="20">
      <c r="B109" s="38"/>
      <c r="C109" s="38"/>
      <c r="D109" s="38"/>
      <c r="E109" s="38"/>
      <c r="F109" s="38"/>
      <c r="G109" s="38"/>
      <c r="H109" s="38"/>
    </row>
    <row r="110" spans="1:12" ht="20">
      <c r="B110" s="38"/>
      <c r="C110" s="38"/>
      <c r="D110" s="38"/>
      <c r="E110" s="38"/>
      <c r="F110" s="38"/>
      <c r="G110" s="38"/>
      <c r="H110" s="38"/>
    </row>
    <row r="115" spans="2:5" ht="18">
      <c r="B115" s="39"/>
      <c r="C115" s="39"/>
      <c r="D115" s="39"/>
      <c r="E115" s="39"/>
    </row>
    <row r="116" spans="2:5" ht="18">
      <c r="B116" s="39"/>
      <c r="C116" s="39"/>
      <c r="D116" s="39"/>
      <c r="E116" s="39"/>
    </row>
    <row r="117" spans="2:5" ht="18">
      <c r="B117" s="39"/>
      <c r="C117" s="39"/>
      <c r="D117" s="39"/>
      <c r="E117" s="39"/>
    </row>
  </sheetData>
  <mergeCells count="37">
    <mergeCell ref="A2:H2"/>
    <mergeCell ref="A1:H1"/>
    <mergeCell ref="A5:H5"/>
    <mergeCell ref="A3:H3"/>
    <mergeCell ref="J5:N5"/>
    <mergeCell ref="A103:H103"/>
    <mergeCell ref="A17:F17"/>
    <mergeCell ref="A18:B18"/>
    <mergeCell ref="C18:D18"/>
    <mergeCell ref="E18:H18"/>
    <mergeCell ref="E101:F101"/>
    <mergeCell ref="E19:H19"/>
    <mergeCell ref="A20:A21"/>
    <mergeCell ref="J11:N11"/>
    <mergeCell ref="J13:N13"/>
    <mergeCell ref="J14:N14"/>
    <mergeCell ref="J4:N4"/>
    <mergeCell ref="A12:H12"/>
    <mergeCell ref="A6:H6"/>
    <mergeCell ref="A10:H10"/>
    <mergeCell ref="A4:H4"/>
    <mergeCell ref="A13:H13"/>
    <mergeCell ref="A11:H11"/>
    <mergeCell ref="J12:N12"/>
    <mergeCell ref="I19:L19"/>
    <mergeCell ref="A14:H14"/>
    <mergeCell ref="A19:B19"/>
    <mergeCell ref="J20:L20"/>
    <mergeCell ref="I20:I21"/>
    <mergeCell ref="H20:H21"/>
    <mergeCell ref="G20:G21"/>
    <mergeCell ref="C20:F20"/>
    <mergeCell ref="B20:B21"/>
    <mergeCell ref="C19:D19"/>
    <mergeCell ref="A15:H15"/>
    <mergeCell ref="A16:H16"/>
    <mergeCell ref="J16:O16"/>
  </mergeCells>
  <conditionalFormatting sqref="C23:C53 E54:E65 E67:E109 E111:E130 E132:E144 E146:E150">
    <cfRule type="cellIs" dxfId="4" priority="20" stopIfTrue="1" operator="greaterThan">
      <formula>2030</formula>
    </cfRule>
  </conditionalFormatting>
  <conditionalFormatting sqref="C91:C96 C98:C100 C151 C153:C157 C159:C161">
    <cfRule type="cellIs" dxfId="3" priority="23" stopIfTrue="1" operator="greaterThan">
      <formula>2400</formula>
    </cfRule>
  </conditionalFormatting>
  <conditionalFormatting sqref="E23:E42 E50:E53 C54:C57">
    <cfRule type="cellIs" dxfId="2" priority="9" stopIfTrue="1" operator="greaterThan">
      <formula>2760</formula>
    </cfRule>
  </conditionalFormatting>
  <conditionalFormatting sqref="E23:E53 C54:C65 G23:G65 G67:G105 C67:C109 G111 C111:C130 C132:C144 C146:C150">
    <cfRule type="cellIs" dxfId="1" priority="21" stopIfTrue="1" operator="greaterThan">
      <formula>2760</formula>
    </cfRule>
  </conditionalFormatting>
  <conditionalFormatting sqref="E91:E96 E98:E100 E151 E153:E157 E159:E161">
    <cfRule type="cellIs" dxfId="0" priority="22" stopIfTrue="1" operator="greaterThan">
      <formula>1790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Microsoft Office User</cp:lastModifiedBy>
  <cp:lastPrinted>2017-04-07T14:45:20Z</cp:lastPrinted>
  <dcterms:created xsi:type="dcterms:W3CDTF">2016-04-25T11:11:44Z</dcterms:created>
  <dcterms:modified xsi:type="dcterms:W3CDTF">2023-10-06T08:59:40Z</dcterms:modified>
</cp:coreProperties>
</file>